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7CD20B45-0107-4151-A20B-36E28E4C4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1" sheetId="1" r:id="rId1"/>
    <sheet name="6.2" sheetId="2" r:id="rId2"/>
    <sheet name="6.3" sheetId="3" r:id="rId3"/>
    <sheet name="6.4" sheetId="6" r:id="rId4"/>
    <sheet name="6.5" sheetId="7" r:id="rId5"/>
    <sheet name="6.6" sheetId="4" r:id="rId6"/>
  </sheets>
  <externalReferences>
    <externalReference r:id="rId7"/>
  </externalReferences>
  <definedNames>
    <definedName name="HypDateTimeFormat">"dd/mm/yy HH:MM:SS"</definedName>
    <definedName name="HypIntgFormat">"###0"</definedName>
    <definedName name="HypRealFormat">"#,##0.#####"</definedName>
    <definedName name="R_FlotaActivaTP_Capematerno" localSheetId="3">#REF!</definedName>
    <definedName name="R_FlotaActivaTP_Capematerno" localSheetId="4">#REF!</definedName>
    <definedName name="R_FlotaActivaTP_Capematerno">#REF!</definedName>
    <definedName name="R_FlotaActivaTP_Capepaterno" localSheetId="3">#REF!</definedName>
    <definedName name="R_FlotaActivaTP_Capepaterno" localSheetId="4">#REF!</definedName>
    <definedName name="R_FlotaActivaTP_Capepaterno">#REF!</definedName>
    <definedName name="R_FlotaActivaTP_Ccodpostal" localSheetId="3">#REF!</definedName>
    <definedName name="R_FlotaActivaTP_Ccodpostal" localSheetId="4">#REF!</definedName>
    <definedName name="R_FlotaActivaTP_Ccodpostal">#REF!</definedName>
    <definedName name="R_FlotaActivaTP_Ccoloniabarrio" localSheetId="3">#REF!</definedName>
    <definedName name="R_FlotaActivaTP_Ccoloniabarrio" localSheetId="4">#REF!</definedName>
    <definedName name="R_FlotaActivaTP_Ccoloniabarrio">#REF!</definedName>
    <definedName name="R_FlotaActivaTP_Cdescripcion" localSheetId="3">#REF!</definedName>
    <definedName name="R_FlotaActivaTP_Cdescripcion" localSheetId="4">#REF!</definedName>
    <definedName name="R_FlotaActivaTP_Cdescripcion">#REF!</definedName>
    <definedName name="R_FlotaActivaTP_Cdescripcion2" localSheetId="3">#REF!</definedName>
    <definedName name="R_FlotaActivaTP_Cdescripcion2" localSheetId="4">#REF!</definedName>
    <definedName name="R_FlotaActivaTP_Cdescripcion2">#REF!</definedName>
    <definedName name="R_FlotaActivaTP_Cdescripcion3" localSheetId="3">#REF!</definedName>
    <definedName name="R_FlotaActivaTP_Cdescripcion3" localSheetId="4">#REF!</definedName>
    <definedName name="R_FlotaActivaTP_Cdescripcion3">#REF!</definedName>
    <definedName name="R_FlotaActivaTP_Cdescripcion4" localSheetId="3">#REF!</definedName>
    <definedName name="R_FlotaActivaTP_Cdescripcion4" localSheetId="4">#REF!</definedName>
    <definedName name="R_FlotaActivaTP_Cdescripcion4">#REF!</definedName>
    <definedName name="R_FlotaActivaTP_Cdireccion" localSheetId="3">#REF!</definedName>
    <definedName name="R_FlotaActivaTP_Cdireccion" localSheetId="4">#REF!</definedName>
    <definedName name="R_FlotaActivaTP_Cdireccion">#REF!</definedName>
    <definedName name="R_FlotaActivaTP_Cdscclase" localSheetId="3">#REF!</definedName>
    <definedName name="R_FlotaActivaTP_Cdscclase" localSheetId="4">#REF!</definedName>
    <definedName name="R_FlotaActivaTP_Cdscclase">#REF!</definedName>
    <definedName name="R_FlotaActivaTP_Cdsccorta" localSheetId="3">#REF!</definedName>
    <definedName name="R_FlotaActivaTP_Cdsccorta" localSheetId="4">#REF!</definedName>
    <definedName name="R_FlotaActivaTP_Cdsccorta">#REF!</definedName>
    <definedName name="R_FlotaActivaTP_Cdsccsct" localSheetId="3">#REF!</definedName>
    <definedName name="R_FlotaActivaTP_Cdsccsct" localSheetId="4">#REF!</definedName>
    <definedName name="R_FlotaActivaTP_Cdsccsct">#REF!</definedName>
    <definedName name="R_FlotaActivaTP_Cdscdepartamento" localSheetId="3">#REF!</definedName>
    <definedName name="R_FlotaActivaTP_Cdscdepartamento" localSheetId="4">#REF!</definedName>
    <definedName name="R_FlotaActivaTP_Cdscdepartamento">#REF!</definedName>
    <definedName name="R_FlotaActivaTP_Cdscmarca" localSheetId="3">#REF!</definedName>
    <definedName name="R_FlotaActivaTP_Cdscmarca" localSheetId="4">#REF!</definedName>
    <definedName name="R_FlotaActivaTP_Cdscmarca">#REF!</definedName>
    <definedName name="R_FlotaActivaTP_Cdsctipo" localSheetId="3">#REF!</definedName>
    <definedName name="R_FlotaActivaTP_Cdsctipo" localSheetId="4">#REF!</definedName>
    <definedName name="R_FlotaActivaTP_Cdsctipo">#REF!</definedName>
    <definedName name="R_FlotaActivaTP_Cdsctipotramite" localSheetId="3">#REF!</definedName>
    <definedName name="R_FlotaActivaTP_Cdsctipotramite" localSheetId="4">#REF!</definedName>
    <definedName name="R_FlotaActivaTP_Cdsctipotramite">#REF!</definedName>
    <definedName name="R_FlotaActivaTP_Cniv" localSheetId="3">#REF!</definedName>
    <definedName name="R_FlotaActivaTP_Cniv" localSheetId="4">#REF!</definedName>
    <definedName name="R_FlotaActivaTP_Cniv">#REF!</definedName>
    <definedName name="R_FlotaActivaTP_Cnombre" localSheetId="3">#REF!</definedName>
    <definedName name="R_FlotaActivaTP_Cnombre" localSheetId="4">#REF!</definedName>
    <definedName name="R_FlotaActivaTP_Cnombre">#REF!</definedName>
    <definedName name="R_FlotaActivaTP_CNOMBREEMPRESA" localSheetId="3">#REF!</definedName>
    <definedName name="R_FlotaActivaTP_CNOMBREEMPRESA" localSheetId="4">#REF!</definedName>
    <definedName name="R_FlotaActivaTP_CNOMBREEMPRESA">#REF!</definedName>
    <definedName name="R_FlotaActivaTP_Cnumero" localSheetId="3">#REF!</definedName>
    <definedName name="R_FlotaActivaTP_Cnumero" localSheetId="4">#REF!</definedName>
    <definedName name="R_FlotaActivaTP_Cnumero">#REF!</definedName>
    <definedName name="R_FlotaActivaTP_Cplacaestatal" localSheetId="3">#REF!</definedName>
    <definedName name="R_FlotaActivaTP_Cplacaestatal" localSheetId="4">#REF!</definedName>
    <definedName name="R_FlotaActivaTP_Cplacaestatal">#REF!</definedName>
    <definedName name="R_FlotaActivaTP_Crazonsocial" localSheetId="3">#REF!</definedName>
    <definedName name="R_FlotaActivaTP_Crazonsocial" localSheetId="4">#REF!</definedName>
    <definedName name="R_FlotaActivaTP_Crazonsocial">#REF!</definedName>
    <definedName name="R_FlotaActivaTP_Crfc" localSheetId="3">#REF!</definedName>
    <definedName name="R_FlotaActivaTP_Crfc" localSheetId="4">#REF!</definedName>
    <definedName name="R_FlotaActivaTP_Crfc">#REF!</definedName>
    <definedName name="R_FlotaActivaTP_CSIT_PLACA" localSheetId="3">#REF!</definedName>
    <definedName name="R_FlotaActivaTP_CSIT_PLACA" localSheetId="4">#REF!</definedName>
    <definedName name="R_FlotaActivaTP_CSIT_PLACA">#REF!</definedName>
    <definedName name="R_FlotaActivaTP_Ctipopermisionario" localSheetId="3">#REF!</definedName>
    <definedName name="R_FlotaActivaTP_Ctipopermisionario" localSheetId="4">#REF!</definedName>
    <definedName name="R_FlotaActivaTP_Ctipopermisionario">#REF!</definedName>
    <definedName name="R_FlotaActivaTP_Ctiposervicio" localSheetId="3">#REF!</definedName>
    <definedName name="R_FlotaActivaTP_Ctiposervicio" localSheetId="4">#REF!</definedName>
    <definedName name="R_FlotaActivaTP_Ctiposervicio">#REF!</definedName>
    <definedName name="R_FlotaActivaTP_Cunidad" localSheetId="3">#REF!</definedName>
    <definedName name="R_FlotaActivaTP_Cunidad" localSheetId="4">#REF!</definedName>
    <definedName name="R_FlotaActivaTP_Cunidad">#REF!</definedName>
    <definedName name="R_FlotaActivaTP_Dalto" localSheetId="3">#REF!</definedName>
    <definedName name="R_FlotaActivaTP_Dalto" localSheetId="4">#REF!</definedName>
    <definedName name="R_FlotaActivaTP_Dalto">#REF!</definedName>
    <definedName name="R_FlotaActivaTP_Dancho" localSheetId="3">#REF!</definedName>
    <definedName name="R_FlotaActivaTP_Dancho" localSheetId="4">#REF!</definedName>
    <definedName name="R_FlotaActivaTP_Dancho">#REF!</definedName>
    <definedName name="R_FlotaActivaTP_Dcapacidad" localSheetId="3">#REF!</definedName>
    <definedName name="R_FlotaActivaTP_Dcapacidad" localSheetId="4">#REF!</definedName>
    <definedName name="R_FlotaActivaTP_Dcapacidad">#REF!</definedName>
    <definedName name="R_FlotaActivaTP_Dlargo" localSheetId="3">#REF!</definedName>
    <definedName name="R_FlotaActivaTP_Dlargo" localSheetId="4">#REF!</definedName>
    <definedName name="R_FlotaActivaTP_Dlargo">#REF!</definedName>
    <definedName name="R_FlotaActivaTP_Dtaltaensistema" localSheetId="3">#REF!</definedName>
    <definedName name="R_FlotaActivaTP_Dtaltaensistema" localSheetId="4">#REF!</definedName>
    <definedName name="R_FlotaActivaTP_Dtaltaensistema">#REF!</definedName>
    <definedName name="R_FlotaActivaTP_Icveempresa" localSheetId="3">#REF!</definedName>
    <definedName name="R_FlotaActivaTP_Icveempresa" localSheetId="4">#REF!</definedName>
    <definedName name="R_FlotaActivaTP_Icveempresa">#REF!</definedName>
    <definedName name="R_FlotaActivaTP_Icvetramite" localSheetId="3">#REF!</definedName>
    <definedName name="R_FlotaActivaTP_Icvetramite" localSheetId="4">#REF!</definedName>
    <definedName name="R_FlotaActivaTP_Icvetramite">#REF!</definedName>
    <definedName name="R_FlotaActivaTP_Icveunidadescapaci" localSheetId="3">#REF!</definedName>
    <definedName name="R_FlotaActivaTP_Icveunidadescapaci" localSheetId="4">#REF!</definedName>
    <definedName name="R_FlotaActivaTP_Icveunidadescapaci">#REF!</definedName>
    <definedName name="R_FlotaActivaTP_Icvevehiculo" localSheetId="3">#REF!</definedName>
    <definedName name="R_FlotaActivaTP_Icvevehiculo" localSheetId="4">#REF!</definedName>
    <definedName name="R_FlotaActivaTP_Icvevehiculo">#REF!</definedName>
    <definedName name="R_FlotaActivaTP_Imodelo" localSheetId="3">#REF!</definedName>
    <definedName name="R_FlotaActivaTP_Imodelo" localSheetId="4">#REF!</definedName>
    <definedName name="R_FlotaActivaTP_Imodelo">#REF!</definedName>
    <definedName name="R_FlotaActivaTP_Lactiva" localSheetId="3">#REF!</definedName>
    <definedName name="R_FlotaActivaTP_Lactiva" localSheetId="4">#REF!</definedName>
    <definedName name="R_FlotaActivaTP_Lactiva">#REF!</definedName>
    <definedName name="Resultados_Capematerno" localSheetId="3">[1]Resultados!#REF!</definedName>
    <definedName name="Resultados_Capematerno" localSheetId="4">[1]Resultados!#REF!</definedName>
    <definedName name="Resultados_Capematerno">[1]Resultados!#REF!</definedName>
    <definedName name="Resultados_Capepaterno" localSheetId="3">[1]Resultados!#REF!</definedName>
    <definedName name="Resultados_Capepaterno" localSheetId="4">[1]Resultados!#REF!</definedName>
    <definedName name="Resultados_Capepaterno">[1]Resultados!#REF!</definedName>
    <definedName name="Resultados_Ctipopermisionario2" localSheetId="3">[1]Resultados!#REF!</definedName>
    <definedName name="Resultados_Ctipopermisionario2" localSheetId="4">[1]Resultados!#REF!</definedName>
    <definedName name="Resultados_Ctipopermisionario2">[1]Resultados!#REF!</definedName>
    <definedName name="Resultados_nombre" localSheetId="3">[1]Resultados!#REF!</definedName>
    <definedName name="Resultados_nombre" localSheetId="4">[1]Resultados!#REF!</definedName>
    <definedName name="Resultados_nombre">[1]Resultados!#REF!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F8" i="2" s="1"/>
  <c r="F12" i="2" l="1"/>
  <c r="F39" i="4"/>
  <c r="E39" i="4"/>
  <c r="D39" i="4"/>
  <c r="C39" i="4"/>
  <c r="B39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E14" i="7"/>
  <c r="F8" i="7" s="1"/>
  <c r="C14" i="7"/>
  <c r="D12" i="7" s="1"/>
  <c r="B12" i="6"/>
  <c r="L40" i="3"/>
  <c r="K40" i="3"/>
  <c r="J40" i="3"/>
  <c r="I40" i="3"/>
  <c r="H40" i="3"/>
  <c r="G40" i="3"/>
  <c r="F40" i="3"/>
  <c r="E40" i="3"/>
  <c r="D40" i="3"/>
  <c r="C40" i="3"/>
  <c r="B40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C14" i="2"/>
  <c r="D10" i="2" s="1"/>
  <c r="C27" i="1"/>
  <c r="C21" i="1"/>
  <c r="C8" i="1"/>
  <c r="C9" i="6" l="1"/>
  <c r="C10" i="6"/>
  <c r="D12" i="2"/>
  <c r="D8" i="7"/>
  <c r="D10" i="7"/>
  <c r="C6" i="6"/>
  <c r="F10" i="2"/>
  <c r="F6" i="2"/>
  <c r="F6" i="7"/>
  <c r="F12" i="7"/>
  <c r="F10" i="7"/>
  <c r="C7" i="6"/>
  <c r="M40" i="3"/>
  <c r="D8" i="2"/>
  <c r="C14" i="1"/>
  <c r="C31" i="1" s="1"/>
  <c r="D14" i="1" s="1"/>
  <c r="D6" i="2"/>
  <c r="C8" i="6"/>
  <c r="G39" i="4"/>
  <c r="C12" i="6" l="1"/>
  <c r="F14" i="7"/>
  <c r="D14" i="7"/>
  <c r="F14" i="2"/>
  <c r="D14" i="2"/>
  <c r="D27" i="1"/>
  <c r="D21" i="1"/>
  <c r="D8" i="1"/>
  <c r="D31" i="1" l="1"/>
</calcChain>
</file>

<file path=xl/sharedStrings.xml><?xml version="1.0" encoding="utf-8"?>
<sst xmlns="http://schemas.openxmlformats.org/spreadsheetml/2006/main" count="239" uniqueCount="136">
  <si>
    <t>Vehículo</t>
  </si>
  <si>
    <t>Clase</t>
  </si>
  <si>
    <t>%</t>
  </si>
  <si>
    <t>Unidades motrices</t>
  </si>
  <si>
    <t>Camión de dos ejes</t>
  </si>
  <si>
    <t>Tractocamión de dos ejes</t>
  </si>
  <si>
    <t>Tractocamión de tres ejes</t>
  </si>
  <si>
    <t>Unidades de arrastre</t>
  </si>
  <si>
    <t>Semirremolque de un eje</t>
  </si>
  <si>
    <t>Semirremolque de dos ejes</t>
  </si>
  <si>
    <t>Semirremolque de tres ejes</t>
  </si>
  <si>
    <t>Semirremolque de cuatro ejes</t>
  </si>
  <si>
    <t>Semirremolque de cinco ejes</t>
  </si>
  <si>
    <t>Semirremolques</t>
  </si>
  <si>
    <t>Remolque de dos ejes</t>
  </si>
  <si>
    <t>Remolque de tres ejes</t>
  </si>
  <si>
    <t>Remolque de cuatro ejes</t>
  </si>
  <si>
    <t>Remolque de cinco ejes</t>
  </si>
  <si>
    <t>Remolque de seis ejes</t>
  </si>
  <si>
    <t>Remolques</t>
  </si>
  <si>
    <t>Grúas industriales</t>
  </si>
  <si>
    <t>GI</t>
  </si>
  <si>
    <t>Total</t>
  </si>
  <si>
    <t xml:space="preserve">Camión de tres </t>
  </si>
  <si>
    <t>Tipo de Empresa</t>
  </si>
  <si>
    <t>Estratos en Unidades</t>
  </si>
  <si>
    <t>Empresas</t>
  </si>
  <si>
    <t>Vehículos</t>
  </si>
  <si>
    <t>1  - 5</t>
  </si>
  <si>
    <t>Pequeña</t>
  </si>
  <si>
    <t>6  - 30</t>
  </si>
  <si>
    <t>Mediana</t>
  </si>
  <si>
    <t>31  - 100</t>
  </si>
  <si>
    <t>Grande</t>
  </si>
  <si>
    <t>Total General</t>
  </si>
  <si>
    <t>Semirremolque de seis ejes</t>
  </si>
  <si>
    <t>Tipo de Vehículo</t>
  </si>
  <si>
    <t>Autobús</t>
  </si>
  <si>
    <t>Automóvil</t>
  </si>
  <si>
    <t>Camioneta</t>
  </si>
  <si>
    <t>Minibús o Microbús</t>
  </si>
  <si>
    <t xml:space="preserve">Total </t>
  </si>
  <si>
    <t>Aguascalientes</t>
  </si>
  <si>
    <t>AGS</t>
  </si>
  <si>
    <t>Baja California</t>
  </si>
  <si>
    <t>BC</t>
  </si>
  <si>
    <t>Baja California Sur</t>
  </si>
  <si>
    <t>BCS</t>
  </si>
  <si>
    <t>Campeche</t>
  </si>
  <si>
    <t>Chiapas</t>
  </si>
  <si>
    <t>CHIS</t>
  </si>
  <si>
    <t>Chihuahua</t>
  </si>
  <si>
    <t>CHIH</t>
  </si>
  <si>
    <t>Coahuila</t>
  </si>
  <si>
    <t>COAH</t>
  </si>
  <si>
    <t>Colima</t>
  </si>
  <si>
    <t>COL</t>
  </si>
  <si>
    <t>Durango</t>
  </si>
  <si>
    <t>DGO</t>
  </si>
  <si>
    <t>Guanajuato</t>
  </si>
  <si>
    <t>GTO</t>
  </si>
  <si>
    <t>Guerrero</t>
  </si>
  <si>
    <t>GRO</t>
  </si>
  <si>
    <t>Hidalgo</t>
  </si>
  <si>
    <t>HGO</t>
  </si>
  <si>
    <t>Jalisco</t>
  </si>
  <si>
    <t>JAL</t>
  </si>
  <si>
    <t>Estado de México</t>
  </si>
  <si>
    <t>MEX</t>
  </si>
  <si>
    <t>Michoacán</t>
  </si>
  <si>
    <t>MICH</t>
  </si>
  <si>
    <t>Morelos</t>
  </si>
  <si>
    <t>MOR</t>
  </si>
  <si>
    <t>Nayarit</t>
  </si>
  <si>
    <t>NAY</t>
  </si>
  <si>
    <t>Nuevo León</t>
  </si>
  <si>
    <t>NL</t>
  </si>
  <si>
    <t>Oaxaca</t>
  </si>
  <si>
    <t>OAX</t>
  </si>
  <si>
    <t>Puebla</t>
  </si>
  <si>
    <t>PUE</t>
  </si>
  <si>
    <t>Querétaro</t>
  </si>
  <si>
    <t>QRO</t>
  </si>
  <si>
    <t>Quintana Roo</t>
  </si>
  <si>
    <t>QROO</t>
  </si>
  <si>
    <t>San Luis Potosí</t>
  </si>
  <si>
    <t>SLP</t>
  </si>
  <si>
    <t>Sinaloa</t>
  </si>
  <si>
    <t>SIN</t>
  </si>
  <si>
    <t>Sonora</t>
  </si>
  <si>
    <t>SON</t>
  </si>
  <si>
    <t>Tabasco</t>
  </si>
  <si>
    <t>TAB</t>
  </si>
  <si>
    <t>Tamaulipas</t>
  </si>
  <si>
    <t>Tlaxcala</t>
  </si>
  <si>
    <t>TLAX</t>
  </si>
  <si>
    <t>Veracruz</t>
  </si>
  <si>
    <t>VER</t>
  </si>
  <si>
    <t>Yucatán</t>
  </si>
  <si>
    <t>YUC</t>
  </si>
  <si>
    <t>Zacatecas</t>
  </si>
  <si>
    <t>ZAC</t>
  </si>
  <si>
    <t>Total Nacional</t>
  </si>
  <si>
    <t>Entidad Federativa</t>
  </si>
  <si>
    <t>S</t>
  </si>
  <si>
    <t>R</t>
  </si>
  <si>
    <t>6. Transporte Privado</t>
  </si>
  <si>
    <t>6.1 Parque Vehicular  del Autotransporte de Carga por Clase de Vehículo</t>
  </si>
  <si>
    <t>C-2</t>
  </si>
  <si>
    <t xml:space="preserve">C-3 </t>
  </si>
  <si>
    <t>T-2</t>
  </si>
  <si>
    <t>T-3</t>
  </si>
  <si>
    <t>S-1</t>
  </si>
  <si>
    <t>S-2</t>
  </si>
  <si>
    <t>S-3</t>
  </si>
  <si>
    <t>S-4</t>
  </si>
  <si>
    <t>R-2</t>
  </si>
  <si>
    <t>R-3</t>
  </si>
  <si>
    <t>C-3</t>
  </si>
  <si>
    <t>S-5</t>
  </si>
  <si>
    <t>S-6</t>
  </si>
  <si>
    <t>R-4</t>
  </si>
  <si>
    <t>R-5</t>
  </si>
  <si>
    <t>R-6</t>
  </si>
  <si>
    <t>más de 100</t>
  </si>
  <si>
    <t>Ciudad de México</t>
  </si>
  <si>
    <t>CDMX</t>
  </si>
  <si>
    <t>CAMP</t>
  </si>
  <si>
    <t>TAMS</t>
  </si>
  <si>
    <t>Midibús</t>
  </si>
  <si>
    <t>6.6 Parque Vehicular del Transporte Terrestre de Pasajeros, excepto por Ferrocarril según Clase de Vehículo y Entidad Federativa</t>
  </si>
  <si>
    <t>6.4 Parque Vehicular del Transporte Terrestre de Pasajeros, excepto por Ferrocarril por Clase de Vehículo</t>
  </si>
  <si>
    <t>6.3 Parque Vehicular del Autotransporte de Carga por Clase de Vehículo y Entidad Federativa</t>
  </si>
  <si>
    <t>6.2 Estructura Empresarial del Autotransporte  de Carga</t>
  </si>
  <si>
    <t>6.5 Estructura Empresarial del Transporte de Pasajeros, excepto por Ferrocarril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</si>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</sst>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65">
    <xf numFmtId="0" fontId="0" fillId="0" borderId="0" xfId="0"/>
    <xf numFmtId="0" fontId="18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 wrapText="1"/>
    </xf>
    <xf numFmtId="165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0" fontId="20" fillId="33" borderId="0" xfId="42" applyFont="1" applyFill="1"/>
    <xf numFmtId="0" fontId="1" fillId="33" borderId="0" xfId="42" applyFont="1" applyFill="1"/>
    <xf numFmtId="0" fontId="17" fillId="0" borderId="0" xfId="0" applyFont="1"/>
    <xf numFmtId="3" fontId="0" fillId="0" borderId="0" xfId="0" applyNumberFormat="1" applyAlignment="1">
      <alignment horizontal="center"/>
    </xf>
    <xf numFmtId="0" fontId="26" fillId="0" borderId="0" xfId="0" applyFont="1"/>
    <xf numFmtId="0" fontId="27" fillId="0" borderId="0" xfId="0" applyFont="1"/>
    <xf numFmtId="0" fontId="16" fillId="0" borderId="0" xfId="0" applyFont="1"/>
    <xf numFmtId="3" fontId="20" fillId="0" borderId="0" xfId="42" applyNumberFormat="1" applyFont="1" applyAlignment="1">
      <alignment horizontal="center"/>
    </xf>
    <xf numFmtId="165" fontId="20" fillId="0" borderId="0" xfId="42" applyNumberFormat="1" applyFont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33" borderId="0" xfId="0" applyFill="1"/>
    <xf numFmtId="3" fontId="0" fillId="33" borderId="0" xfId="0" applyNumberFormat="1" applyFill="1" applyAlignment="1">
      <alignment horizontal="center"/>
    </xf>
    <xf numFmtId="0" fontId="23" fillId="33" borderId="0" xfId="0" applyFont="1" applyFill="1" applyAlignment="1">
      <alignment horizontal="center" vertical="center"/>
    </xf>
    <xf numFmtId="1" fontId="17" fillId="33" borderId="0" xfId="0" applyNumberFormat="1" applyFont="1" applyFill="1" applyAlignment="1">
      <alignment horizontal="center"/>
    </xf>
    <xf numFmtId="164" fontId="17" fillId="33" borderId="0" xfId="0" applyNumberFormat="1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3" fontId="21" fillId="33" borderId="0" xfId="0" applyNumberFormat="1" applyFont="1" applyFill="1" applyAlignment="1">
      <alignment horizontal="center"/>
    </xf>
    <xf numFmtId="0" fontId="19" fillId="34" borderId="0" xfId="26" applyFont="1" applyFill="1" applyAlignment="1">
      <alignment horizontal="center" vertical="center" wrapText="1"/>
    </xf>
    <xf numFmtId="3" fontId="19" fillId="34" borderId="0" xfId="26" applyNumberFormat="1" applyFont="1" applyFill="1" applyAlignment="1">
      <alignment horizontal="center" vertical="center" wrapText="1"/>
    </xf>
    <xf numFmtId="0" fontId="19" fillId="34" borderId="0" xfId="26" applyFont="1" applyFill="1" applyAlignment="1">
      <alignment horizontal="center"/>
    </xf>
    <xf numFmtId="3" fontId="19" fillId="34" borderId="0" xfId="26" applyNumberFormat="1" applyFont="1" applyFill="1" applyAlignment="1">
      <alignment horizontal="center"/>
    </xf>
    <xf numFmtId="0" fontId="16" fillId="35" borderId="0" xfId="28" applyFont="1" applyFill="1" applyAlignment="1">
      <alignment horizontal="center"/>
    </xf>
    <xf numFmtId="3" fontId="16" fillId="35" borderId="0" xfId="28" applyNumberFormat="1" applyFont="1" applyFill="1" applyAlignment="1">
      <alignment horizontal="center"/>
    </xf>
    <xf numFmtId="0" fontId="23" fillId="35" borderId="0" xfId="0" applyFont="1" applyFill="1"/>
    <xf numFmtId="0" fontId="23" fillId="35" borderId="0" xfId="0" applyFont="1" applyFill="1" applyAlignment="1">
      <alignment horizontal="center" vertical="center"/>
    </xf>
    <xf numFmtId="3" fontId="24" fillId="35" borderId="0" xfId="0" applyNumberFormat="1" applyFont="1" applyFill="1" applyAlignment="1">
      <alignment horizontal="center" wrapText="1"/>
    </xf>
    <xf numFmtId="165" fontId="24" fillId="35" borderId="0" xfId="0" applyNumberFormat="1" applyFont="1" applyFill="1" applyAlignment="1">
      <alignment horizontal="center" wrapText="1"/>
    </xf>
    <xf numFmtId="3" fontId="25" fillId="34" borderId="0" xfId="26" applyNumberFormat="1" applyFont="1" applyFill="1" applyBorder="1" applyAlignment="1">
      <alignment horizontal="center" vertical="center"/>
    </xf>
    <xf numFmtId="3" fontId="25" fillId="34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vertical="center"/>
    </xf>
    <xf numFmtId="0" fontId="13" fillId="34" borderId="0" xfId="0" applyFont="1" applyFill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16" fillId="35" borderId="0" xfId="0" applyFont="1" applyFill="1"/>
    <xf numFmtId="3" fontId="0" fillId="35" borderId="0" xfId="0" applyNumberFormat="1" applyFill="1" applyAlignment="1">
      <alignment horizontal="center"/>
    </xf>
    <xf numFmtId="3" fontId="20" fillId="35" borderId="0" xfId="42" applyNumberFormat="1" applyFont="1" applyFill="1" applyAlignment="1">
      <alignment horizontal="center"/>
    </xf>
    <xf numFmtId="165" fontId="20" fillId="35" borderId="0" xfId="42" applyNumberFormat="1" applyFont="1" applyFill="1" applyAlignment="1">
      <alignment horizontal="center"/>
    </xf>
    <xf numFmtId="0" fontId="19" fillId="34" borderId="0" xfId="26" applyFont="1" applyFill="1" applyBorder="1" applyAlignment="1">
      <alignment horizontal="center" vertical="center" wrapText="1"/>
    </xf>
    <xf numFmtId="3" fontId="19" fillId="34" borderId="0" xfId="26" applyNumberFormat="1" applyFont="1" applyFill="1" applyBorder="1" applyAlignment="1">
      <alignment horizontal="center" vertical="center" wrapText="1"/>
    </xf>
    <xf numFmtId="164" fontId="16" fillId="35" borderId="0" xfId="28" applyNumberFormat="1" applyFont="1" applyFill="1" applyAlignment="1">
      <alignment horizontal="center"/>
    </xf>
    <xf numFmtId="0" fontId="21" fillId="35" borderId="0" xfId="42" applyFont="1" applyFill="1" applyAlignment="1">
      <alignment horizontal="center"/>
    </xf>
    <xf numFmtId="0" fontId="21" fillId="0" borderId="0" xfId="42" applyFont="1" applyAlignment="1">
      <alignment horizontal="center"/>
    </xf>
    <xf numFmtId="3" fontId="16" fillId="35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164" fontId="19" fillId="34" borderId="0" xfId="26" applyNumberFormat="1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13" fillId="34" borderId="0" xfId="0" applyFont="1" applyFill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13" fillId="34" borderId="0" xfId="0" applyFont="1" applyFill="1" applyAlignment="1">
      <alignment horizontal="center" vertic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1F000000}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3" xfId="45" xr:uid="{00000000-0005-0000-0000-000024000000}"/>
    <cellStyle name="Normal 4" xfId="46" xr:uid="{00000000-0005-0000-0000-000025000000}"/>
    <cellStyle name="Normal 4 2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aseline="0"/>
              <a:t>Transporte Privado </a:t>
            </a:r>
          </a:p>
          <a:p>
            <a:pPr>
              <a:defRPr lang="es-ES" sz="1100"/>
            </a:pPr>
            <a:r>
              <a:rPr lang="es-ES" sz="1100" b="1" i="0" u="none" strike="noStrike" baseline="0">
                <a:effectLst/>
              </a:rPr>
              <a:t>Participación del Parque Vehicular </a:t>
            </a:r>
          </a:p>
          <a:p>
            <a:pPr>
              <a:defRPr lang="es-ES" sz="1100"/>
            </a:pPr>
            <a:r>
              <a:rPr lang="es-ES" sz="1100" baseline="0"/>
              <a:t> del Autotransporte de Carga por Clase 2025</a:t>
            </a:r>
            <a:endParaRPr lang="es-ES" sz="1100"/>
          </a:p>
        </c:rich>
      </c:tx>
      <c:layout>
        <c:manualLayout>
          <c:xMode val="edge"/>
          <c:yMode val="edge"/>
          <c:x val="0.147948230609104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995746221377498E-2"/>
          <c:y val="0.24211541265675124"/>
          <c:w val="0.50086197845958913"/>
          <c:h val="0.75651027996500442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E61-42F7-90CD-F8ECDBE1B2C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61-42F7-90CD-F8ECDBE1B2C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E61-42F7-90CD-F8ECDBE1B2C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71.9%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E61-42F7-90CD-F8ECDBE1B2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61-42F7-90CD-F8ECDBE1B2C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1-42F7-90CD-F8ECDBE1B2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('6.1'!$A$8,'6.1'!$A$14,'6.1'!$A$29)</c:f>
              <c:strCache>
                <c:ptCount val="3"/>
                <c:pt idx="0">
                  <c:v>Unidades motrices</c:v>
                </c:pt>
                <c:pt idx="1">
                  <c:v>Unidades de arrastre</c:v>
                </c:pt>
                <c:pt idx="2">
                  <c:v>Grúas industriales</c:v>
                </c:pt>
              </c:strCache>
            </c:strRef>
          </c:cat>
          <c:val>
            <c:numRef>
              <c:f>('6.1'!$D$8,'6.1'!$D$14,'6.1'!$D$29)</c:f>
              <c:numCache>
                <c:formatCode>0.0</c:formatCode>
                <c:ptCount val="3"/>
                <c:pt idx="0">
                  <c:v>71.817725788980084</c:v>
                </c:pt>
                <c:pt idx="1">
                  <c:v>28.132838001904748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1-42F7-90CD-F8ECDBE1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4480164117416372"/>
          <c:y val="0.42575167687372423"/>
          <c:w val="0.3337424201285184"/>
          <c:h val="0.259607392825896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>
                <a:effectLst/>
              </a:rPr>
              <a:t>Transporte Privado </a:t>
            </a:r>
            <a:endParaRPr lang="es-MX" sz="1050">
              <a:effectLst/>
            </a:endParaRP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Participación de los Vehículos en la Estructura Empresarial del Transporte Terrestre de Pasajeros, excepto por Ferrocarril 2025</a:t>
            </a:r>
            <a:endParaRPr lang="es-MX" sz="1050">
              <a:effectLst/>
            </a:endParaRPr>
          </a:p>
        </c:rich>
      </c:tx>
      <c:layout>
        <c:manualLayout>
          <c:xMode val="edge"/>
          <c:yMode val="edge"/>
          <c:x val="0.1107637795275590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47769028871394E-2"/>
          <c:y val="0.2638888888888889"/>
          <c:w val="0.44166666666666671"/>
          <c:h val="0.73611111111111116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explosion val="14"/>
            <c:spPr>
              <a:solidFill>
                <a:schemeClr val="accent2">
                  <a:alpha val="97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F2F-49AD-BBE8-12A3824474DE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F2F-49AD-BBE8-12A3824474DE}"/>
              </c:ext>
            </c:extLst>
          </c:dPt>
          <c:dPt>
            <c:idx val="2"/>
            <c:bubble3D val="0"/>
            <c:explosion val="18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4F2F-49AD-BBE8-12A3824474DE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F2F-49AD-BBE8-12A3824474D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45.2%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2F-49AD-BBE8-12A3824474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29.4%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2F-49AD-BBE8-12A3824474DE}"/>
                </c:ext>
              </c:extLst>
            </c:dLbl>
            <c:dLbl>
              <c:idx val="2"/>
              <c:layout>
                <c:manualLayout>
                  <c:x val="7.0229221347331588E-2"/>
                  <c:y val="8.44017935258092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2F-49AD-BBE8-12A3824474D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12.3%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F2F-49AD-BBE8-12A382447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('6.5'!$A$6,'6.5'!$A$8,'6.5'!$A$10,'6.5'!$A$12)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('6.5'!$F$6,'6.5'!$F$8,'6.5'!$F$10,'6.5'!$F$12)</c:f>
              <c:numCache>
                <c:formatCode>#,##0.0</c:formatCode>
                <c:ptCount val="4"/>
                <c:pt idx="0">
                  <c:v>45.245376438036992</c:v>
                </c:pt>
                <c:pt idx="1">
                  <c:v>29.372360565021115</c:v>
                </c:pt>
                <c:pt idx="2">
                  <c:v>13.091597495267219</c:v>
                </c:pt>
                <c:pt idx="3">
                  <c:v>12.290665501674676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2F-49AD-BBE8-12A38244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337"/>
          <c:y val="0.36034339457567832"/>
          <c:w val="0.23716535433070871"/>
          <c:h val="0.3348687664042009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/>
              <a:t>Transporte Privado </a:t>
            </a:r>
          </a:p>
          <a:p>
            <a:pPr>
              <a:defRPr lang="es-ES" sz="1100"/>
            </a:pPr>
            <a:r>
              <a:rPr lang="es-ES" sz="1100" b="1" i="0" u="none" strike="noStrike" baseline="0">
                <a:effectLst/>
              </a:rPr>
              <a:t>Parque Vehicular del </a:t>
            </a:r>
            <a:r>
              <a:rPr lang="es-ES" sz="1100" b="1" i="0" baseline="0"/>
              <a:t>Transporte Terrestre de Pasajeros, excepto por Ferrocarril</a:t>
            </a:r>
          </a:p>
          <a:p>
            <a:pPr>
              <a:defRPr lang="es-ES" sz="1100"/>
            </a:pPr>
            <a:r>
              <a:rPr lang="es-ES" sz="1100" b="1" i="0" baseline="0"/>
              <a:t> según Clase de Vehículo 2025</a:t>
            </a:r>
          </a:p>
        </c:rich>
      </c:tx>
      <c:layout>
        <c:manualLayout>
          <c:xMode val="edge"/>
          <c:yMode val="edge"/>
          <c:x val="0.15294998605523655"/>
          <c:y val="4.371584699453551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137460983316071E-2"/>
          <c:y val="0.17093997676519943"/>
          <c:w val="0.9185136792398767"/>
          <c:h val="0.57572875521707334"/>
        </c:manualLayout>
      </c:layout>
      <c:lineChart>
        <c:grouping val="standard"/>
        <c:varyColors val="0"/>
        <c:ser>
          <c:idx val="0"/>
          <c:order val="0"/>
          <c:tx>
            <c:strRef>
              <c:f>'6.6'!$B$4</c:f>
              <c:strCache>
                <c:ptCount val="1"/>
                <c:pt idx="0">
                  <c:v>Autobús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'6.6'!$B$6:$B$37</c:f>
              <c:numCache>
                <c:formatCode>#,##0</c:formatCode>
                <c:ptCount val="32"/>
                <c:pt idx="0">
                  <c:v>5</c:v>
                </c:pt>
                <c:pt idx="1">
                  <c:v>82</c:v>
                </c:pt>
                <c:pt idx="2">
                  <c:v>56</c:v>
                </c:pt>
                <c:pt idx="3">
                  <c:v>10</c:v>
                </c:pt>
                <c:pt idx="4">
                  <c:v>58</c:v>
                </c:pt>
                <c:pt idx="5">
                  <c:v>22</c:v>
                </c:pt>
                <c:pt idx="6">
                  <c:v>176</c:v>
                </c:pt>
                <c:pt idx="7">
                  <c:v>23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133</c:v>
                </c:pt>
                <c:pt idx="12">
                  <c:v>14</c:v>
                </c:pt>
                <c:pt idx="13">
                  <c:v>7</c:v>
                </c:pt>
                <c:pt idx="14">
                  <c:v>165</c:v>
                </c:pt>
                <c:pt idx="15">
                  <c:v>31</c:v>
                </c:pt>
                <c:pt idx="16">
                  <c:v>4</c:v>
                </c:pt>
                <c:pt idx="17">
                  <c:v>5</c:v>
                </c:pt>
                <c:pt idx="18">
                  <c:v>60</c:v>
                </c:pt>
                <c:pt idx="19">
                  <c:v>10</c:v>
                </c:pt>
                <c:pt idx="20">
                  <c:v>15</c:v>
                </c:pt>
                <c:pt idx="21">
                  <c:v>55</c:v>
                </c:pt>
                <c:pt idx="22">
                  <c:v>19</c:v>
                </c:pt>
                <c:pt idx="23">
                  <c:v>21</c:v>
                </c:pt>
                <c:pt idx="24">
                  <c:v>26</c:v>
                </c:pt>
                <c:pt idx="25">
                  <c:v>142</c:v>
                </c:pt>
                <c:pt idx="26">
                  <c:v>63</c:v>
                </c:pt>
                <c:pt idx="27">
                  <c:v>26</c:v>
                </c:pt>
                <c:pt idx="28">
                  <c:v>2</c:v>
                </c:pt>
                <c:pt idx="29">
                  <c:v>58</c:v>
                </c:pt>
                <c:pt idx="30">
                  <c:v>30</c:v>
                </c:pt>
                <c:pt idx="3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C-468C-A854-F48BF8FDBB55}"/>
            </c:ext>
          </c:extLst>
        </c:ser>
        <c:ser>
          <c:idx val="1"/>
          <c:order val="1"/>
          <c:tx>
            <c:strRef>
              <c:f>'6.6'!$C$4</c:f>
              <c:strCache>
                <c:ptCount val="1"/>
                <c:pt idx="0">
                  <c:v>Automóvil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'6.6'!$C$6:$C$37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C-468C-A854-F48BF8FDBB55}"/>
            </c:ext>
          </c:extLst>
        </c:ser>
        <c:ser>
          <c:idx val="2"/>
          <c:order val="2"/>
          <c:tx>
            <c:strRef>
              <c:f>'6.6'!$D$4</c:f>
              <c:strCache>
                <c:ptCount val="1"/>
                <c:pt idx="0">
                  <c:v>Camioneta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'6.6'!$D$6:$D$37</c:f>
              <c:numCache>
                <c:formatCode>#,##0</c:formatCode>
                <c:ptCount val="32"/>
                <c:pt idx="0">
                  <c:v>270</c:v>
                </c:pt>
                <c:pt idx="1">
                  <c:v>113</c:v>
                </c:pt>
                <c:pt idx="2">
                  <c:v>88</c:v>
                </c:pt>
                <c:pt idx="3">
                  <c:v>61</c:v>
                </c:pt>
                <c:pt idx="4">
                  <c:v>31</c:v>
                </c:pt>
                <c:pt idx="5">
                  <c:v>61</c:v>
                </c:pt>
                <c:pt idx="6">
                  <c:v>1261</c:v>
                </c:pt>
                <c:pt idx="7">
                  <c:v>163</c:v>
                </c:pt>
                <c:pt idx="8">
                  <c:v>43</c:v>
                </c:pt>
                <c:pt idx="9">
                  <c:v>37</c:v>
                </c:pt>
                <c:pt idx="10">
                  <c:v>128</c:v>
                </c:pt>
                <c:pt idx="11">
                  <c:v>250</c:v>
                </c:pt>
                <c:pt idx="12">
                  <c:v>32</c:v>
                </c:pt>
                <c:pt idx="13">
                  <c:v>17</c:v>
                </c:pt>
                <c:pt idx="14">
                  <c:v>459</c:v>
                </c:pt>
                <c:pt idx="15">
                  <c:v>378</c:v>
                </c:pt>
                <c:pt idx="16">
                  <c:v>14</c:v>
                </c:pt>
                <c:pt idx="17">
                  <c:v>8</c:v>
                </c:pt>
                <c:pt idx="18">
                  <c:v>486</c:v>
                </c:pt>
                <c:pt idx="19">
                  <c:v>23</c:v>
                </c:pt>
                <c:pt idx="20">
                  <c:v>41</c:v>
                </c:pt>
                <c:pt idx="21">
                  <c:v>225</c:v>
                </c:pt>
                <c:pt idx="22">
                  <c:v>106</c:v>
                </c:pt>
                <c:pt idx="23">
                  <c:v>41</c:v>
                </c:pt>
                <c:pt idx="24">
                  <c:v>257</c:v>
                </c:pt>
                <c:pt idx="25">
                  <c:v>161</c:v>
                </c:pt>
                <c:pt idx="26">
                  <c:v>144</c:v>
                </c:pt>
                <c:pt idx="27">
                  <c:v>92</c:v>
                </c:pt>
                <c:pt idx="28">
                  <c:v>5</c:v>
                </c:pt>
                <c:pt idx="29">
                  <c:v>297</c:v>
                </c:pt>
                <c:pt idx="30">
                  <c:v>104</c:v>
                </c:pt>
                <c:pt idx="3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C-468C-A854-F48BF8FDBB55}"/>
            </c:ext>
          </c:extLst>
        </c:ser>
        <c:ser>
          <c:idx val="4"/>
          <c:order val="3"/>
          <c:tx>
            <c:strRef>
              <c:f>'6.6'!$E$4</c:f>
              <c:strCache>
                <c:ptCount val="1"/>
                <c:pt idx="0">
                  <c:v>Midibús</c:v>
                </c:pt>
              </c:strCache>
            </c:strRef>
          </c:tx>
          <c:marker>
            <c:symbol val="none"/>
          </c:marker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'6.6'!$E$6:$E$37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C-468C-A854-F48BF8FDBB55}"/>
            </c:ext>
          </c:extLst>
        </c:ser>
        <c:ser>
          <c:idx val="3"/>
          <c:order val="4"/>
          <c:tx>
            <c:strRef>
              <c:f>'6.6'!$F$4</c:f>
              <c:strCache>
                <c:ptCount val="1"/>
                <c:pt idx="0">
                  <c:v>Minibús o Microbús</c:v>
                </c:pt>
              </c:strCache>
            </c:strRef>
          </c:tx>
          <c:marker>
            <c:symbol val="none"/>
          </c:marker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'6.6'!$F$6:$F$37</c:f>
              <c:numCache>
                <c:formatCode>#,##0</c:formatCode>
                <c:ptCount val="32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8-46E6-A170-A5CE1384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20288"/>
        <c:axId val="43021824"/>
      </c:lineChart>
      <c:catAx>
        <c:axId val="430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021824"/>
        <c:crosses val="autoZero"/>
        <c:auto val="1"/>
        <c:lblAlgn val="ctr"/>
        <c:lblOffset val="100"/>
        <c:noMultiLvlLbl val="0"/>
      </c:catAx>
      <c:valAx>
        <c:axId val="43021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020288"/>
        <c:crosses val="autoZero"/>
        <c:crossBetween val="between"/>
        <c:majorUnit val="200"/>
        <c:minorUnit val="100"/>
      </c:valAx>
    </c:plotArea>
    <c:legend>
      <c:legendPos val="b"/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00"/>
            </a:pPr>
            <a:r>
              <a:rPr lang="es-ES" sz="1100" b="1" i="0" baseline="0">
                <a:effectLst/>
              </a:rPr>
              <a:t>Transporte Privado </a:t>
            </a:r>
            <a:endParaRPr lang="es-MX" sz="900">
              <a:effectLst/>
            </a:endParaRPr>
          </a:p>
          <a:p>
            <a:pPr>
              <a:defRPr lang="es-ES" sz="900"/>
            </a:pPr>
            <a:r>
              <a:rPr lang="es-ES" sz="1100" b="1" i="0" baseline="0">
                <a:effectLst/>
              </a:rPr>
              <a:t>Parque Vehicular del Transporte Terrestre de Pasajeros, excepto por Ferrocarril</a:t>
            </a:r>
            <a:endParaRPr lang="es-MX" sz="900">
              <a:effectLst/>
            </a:endParaRPr>
          </a:p>
          <a:p>
            <a:pPr>
              <a:defRPr lang="es-ES" sz="900"/>
            </a:pPr>
            <a:r>
              <a:rPr lang="es-ES" sz="1100" b="1" i="0" baseline="0">
                <a:effectLst/>
              </a:rPr>
              <a:t> según Clase de Vehículo 2025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139364348015450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137460983316106E-2"/>
          <c:y val="0.17531156146465299"/>
          <c:w val="0.9185136792398767"/>
          <c:h val="0.57135717051761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'6.6'!$B$4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'6.6'!$B$6:$B$37</c:f>
              <c:numCache>
                <c:formatCode>#,##0</c:formatCode>
                <c:ptCount val="32"/>
                <c:pt idx="0">
                  <c:v>5</c:v>
                </c:pt>
                <c:pt idx="1">
                  <c:v>82</c:v>
                </c:pt>
                <c:pt idx="2">
                  <c:v>56</c:v>
                </c:pt>
                <c:pt idx="3">
                  <c:v>10</c:v>
                </c:pt>
                <c:pt idx="4">
                  <c:v>58</c:v>
                </c:pt>
                <c:pt idx="5">
                  <c:v>22</c:v>
                </c:pt>
                <c:pt idx="6">
                  <c:v>176</c:v>
                </c:pt>
                <c:pt idx="7">
                  <c:v>23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133</c:v>
                </c:pt>
                <c:pt idx="12">
                  <c:v>14</c:v>
                </c:pt>
                <c:pt idx="13">
                  <c:v>7</c:v>
                </c:pt>
                <c:pt idx="14">
                  <c:v>165</c:v>
                </c:pt>
                <c:pt idx="15">
                  <c:v>31</c:v>
                </c:pt>
                <c:pt idx="16">
                  <c:v>4</c:v>
                </c:pt>
                <c:pt idx="17">
                  <c:v>5</c:v>
                </c:pt>
                <c:pt idx="18">
                  <c:v>60</c:v>
                </c:pt>
                <c:pt idx="19">
                  <c:v>10</c:v>
                </c:pt>
                <c:pt idx="20">
                  <c:v>15</c:v>
                </c:pt>
                <c:pt idx="21">
                  <c:v>55</c:v>
                </c:pt>
                <c:pt idx="22">
                  <c:v>19</c:v>
                </c:pt>
                <c:pt idx="23">
                  <c:v>21</c:v>
                </c:pt>
                <c:pt idx="24">
                  <c:v>26</c:v>
                </c:pt>
                <c:pt idx="25">
                  <c:v>142</c:v>
                </c:pt>
                <c:pt idx="26">
                  <c:v>63</c:v>
                </c:pt>
                <c:pt idx="27">
                  <c:v>26</c:v>
                </c:pt>
                <c:pt idx="28">
                  <c:v>2</c:v>
                </c:pt>
                <c:pt idx="29">
                  <c:v>58</c:v>
                </c:pt>
                <c:pt idx="30">
                  <c:v>30</c:v>
                </c:pt>
                <c:pt idx="3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2-448A-88C3-AAA1191FE24A}"/>
            </c:ext>
          </c:extLst>
        </c:ser>
        <c:ser>
          <c:idx val="1"/>
          <c:order val="1"/>
          <c:tx>
            <c:strRef>
              <c:f>'6.6'!$C$4</c:f>
              <c:strCache>
                <c:ptCount val="1"/>
                <c:pt idx="0">
                  <c:v>Automóvil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'6.6'!$C$6:$C$37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2-448A-88C3-AAA1191FE24A}"/>
            </c:ext>
          </c:extLst>
        </c:ser>
        <c:ser>
          <c:idx val="2"/>
          <c:order val="2"/>
          <c:tx>
            <c:strRef>
              <c:f>'6.6'!$D$4</c:f>
              <c:strCache>
                <c:ptCount val="1"/>
                <c:pt idx="0">
                  <c:v>Camioneta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'6.6'!$D$6:$D$37</c:f>
              <c:numCache>
                <c:formatCode>#,##0</c:formatCode>
                <c:ptCount val="32"/>
                <c:pt idx="0">
                  <c:v>270</c:v>
                </c:pt>
                <c:pt idx="1">
                  <c:v>113</c:v>
                </c:pt>
                <c:pt idx="2">
                  <c:v>88</c:v>
                </c:pt>
                <c:pt idx="3">
                  <c:v>61</c:v>
                </c:pt>
                <c:pt idx="4">
                  <c:v>31</c:v>
                </c:pt>
                <c:pt idx="5">
                  <c:v>61</c:v>
                </c:pt>
                <c:pt idx="6">
                  <c:v>1261</c:v>
                </c:pt>
                <c:pt idx="7">
                  <c:v>163</c:v>
                </c:pt>
                <c:pt idx="8">
                  <c:v>43</c:v>
                </c:pt>
                <c:pt idx="9">
                  <c:v>37</c:v>
                </c:pt>
                <c:pt idx="10">
                  <c:v>128</c:v>
                </c:pt>
                <c:pt idx="11">
                  <c:v>250</c:v>
                </c:pt>
                <c:pt idx="12">
                  <c:v>32</c:v>
                </c:pt>
                <c:pt idx="13">
                  <c:v>17</c:v>
                </c:pt>
                <c:pt idx="14">
                  <c:v>459</c:v>
                </c:pt>
                <c:pt idx="15">
                  <c:v>378</c:v>
                </c:pt>
                <c:pt idx="16">
                  <c:v>14</c:v>
                </c:pt>
                <c:pt idx="17">
                  <c:v>8</c:v>
                </c:pt>
                <c:pt idx="18">
                  <c:v>486</c:v>
                </c:pt>
                <c:pt idx="19">
                  <c:v>23</c:v>
                </c:pt>
                <c:pt idx="20">
                  <c:v>41</c:v>
                </c:pt>
                <c:pt idx="21">
                  <c:v>225</c:v>
                </c:pt>
                <c:pt idx="22">
                  <c:v>106</c:v>
                </c:pt>
                <c:pt idx="23">
                  <c:v>41</c:v>
                </c:pt>
                <c:pt idx="24">
                  <c:v>257</c:v>
                </c:pt>
                <c:pt idx="25">
                  <c:v>161</c:v>
                </c:pt>
                <c:pt idx="26">
                  <c:v>144</c:v>
                </c:pt>
                <c:pt idx="27">
                  <c:v>92</c:v>
                </c:pt>
                <c:pt idx="28">
                  <c:v>5</c:v>
                </c:pt>
                <c:pt idx="29">
                  <c:v>297</c:v>
                </c:pt>
                <c:pt idx="30">
                  <c:v>104</c:v>
                </c:pt>
                <c:pt idx="3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E2-448A-88C3-AAA1191FE24A}"/>
            </c:ext>
          </c:extLst>
        </c:ser>
        <c:ser>
          <c:idx val="4"/>
          <c:order val="3"/>
          <c:tx>
            <c:strRef>
              <c:f>'6.6'!$E$4</c:f>
              <c:strCache>
                <c:ptCount val="1"/>
                <c:pt idx="0">
                  <c:v>Midibús</c:v>
                </c:pt>
              </c:strCache>
            </c:strRef>
          </c:tx>
          <c:invertIfNegative val="0"/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'6.6'!$E$6:$E$37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E2-448A-88C3-AAA1191FE24A}"/>
            </c:ext>
          </c:extLst>
        </c:ser>
        <c:ser>
          <c:idx val="3"/>
          <c:order val="4"/>
          <c:tx>
            <c:strRef>
              <c:f>'6.6'!$F$4</c:f>
              <c:strCache>
                <c:ptCount val="1"/>
                <c:pt idx="0">
                  <c:v>Minibús o Microbús</c:v>
                </c:pt>
              </c:strCache>
            </c:strRef>
          </c:tx>
          <c:invertIfNegative val="0"/>
          <c:cat>
            <c:strRef>
              <c:f>'6.6'!$H$6:$H$37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'6.6'!$F$6:$F$37</c:f>
              <c:numCache>
                <c:formatCode>#,##0</c:formatCode>
                <c:ptCount val="32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4BAD-9B86-6A052828C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94688"/>
        <c:axId val="59400576"/>
      </c:barChart>
      <c:catAx>
        <c:axId val="593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59400576"/>
        <c:crosses val="autoZero"/>
        <c:auto val="1"/>
        <c:lblAlgn val="ctr"/>
        <c:lblOffset val="100"/>
        <c:noMultiLvlLbl val="0"/>
      </c:catAx>
      <c:valAx>
        <c:axId val="594005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59394688"/>
        <c:crosses val="autoZero"/>
        <c:crossBetween val="between"/>
        <c:majorUnit val="200"/>
        <c:minorUnit val="100"/>
      </c:valAx>
    </c:plotArea>
    <c:legend>
      <c:legendPos val="b"/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/>
              <a:t>Transporte Privado</a:t>
            </a:r>
          </a:p>
          <a:p>
            <a:pPr>
              <a:defRPr lang="es-ES" sz="1100"/>
            </a:pPr>
            <a:r>
              <a:rPr lang="es-ES" sz="1100" b="1" i="0" baseline="0"/>
              <a:t>Estructura Empresarial del Autotransporte de Carga 2025</a:t>
            </a:r>
          </a:p>
        </c:rich>
      </c:tx>
      <c:layout>
        <c:manualLayout>
          <c:xMode val="edge"/>
          <c:yMode val="edge"/>
          <c:x val="0.153320703333135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866832435419274E-2"/>
          <c:y val="0.13063063063063063"/>
          <c:w val="0.8815517139304957"/>
          <c:h val="0.7159835425977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'6.2'!$C$4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('6.2'!$A$6,'6.2'!$A$8,'6.2'!$A$10,'6.2'!$A$12)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('6.2'!$C$6,'6.2'!$C$8,'6.2'!$C$10,'6.2'!$C$12)</c:f>
              <c:numCache>
                <c:formatCode>#,##0</c:formatCode>
                <c:ptCount val="4"/>
                <c:pt idx="0">
                  <c:v>16018</c:v>
                </c:pt>
                <c:pt idx="1">
                  <c:v>2626</c:v>
                </c:pt>
                <c:pt idx="2">
                  <c:v>349</c:v>
                </c:pt>
                <c:pt idx="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9-4DF8-AB12-7E0324807F02}"/>
            </c:ext>
          </c:extLst>
        </c:ser>
        <c:ser>
          <c:idx val="1"/>
          <c:order val="1"/>
          <c:tx>
            <c:strRef>
              <c:f>'6.2'!$E$4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1.837906922060029E-16"/>
                  <c:y val="1.35135135135135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3-4DE0-8849-3B19BC741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('6.2'!$A$6,'6.2'!$A$8,'6.2'!$A$10,'6.2'!$A$12)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('6.2'!$E$6,'6.2'!$E$8,'6.2'!$E$10,'6.2'!$E$12)</c:f>
              <c:numCache>
                <c:formatCode>#,##0</c:formatCode>
                <c:ptCount val="4"/>
                <c:pt idx="0">
                  <c:v>28739</c:v>
                </c:pt>
                <c:pt idx="1">
                  <c:v>29705</c:v>
                </c:pt>
                <c:pt idx="2">
                  <c:v>17629</c:v>
                </c:pt>
                <c:pt idx="3">
                  <c:v>61478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9-4DF8-AB12-7E0324807F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436864"/>
        <c:axId val="42455040"/>
      </c:barChart>
      <c:catAx>
        <c:axId val="4243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2455040"/>
        <c:crosses val="autoZero"/>
        <c:auto val="1"/>
        <c:lblAlgn val="ctr"/>
        <c:lblOffset val="100"/>
        <c:noMultiLvlLbl val="0"/>
      </c:catAx>
      <c:valAx>
        <c:axId val="424550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243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39"/>
          <c:y val="0.91854543519898002"/>
          <c:w val="0.3067487616679509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/>
              <a:t>Transporte Privado </a:t>
            </a:r>
          </a:p>
          <a:p>
            <a:pPr>
              <a:defRPr lang="es-ES" sz="1100"/>
            </a:pPr>
            <a:r>
              <a:rPr lang="es-ES" sz="1100" b="1" i="0" baseline="0"/>
              <a:t>Participación de las Empresas en la Estructura Empresarial del Autotransporte de Carga 2025</a:t>
            </a:r>
          </a:p>
        </c:rich>
      </c:tx>
      <c:layout>
        <c:manualLayout>
          <c:xMode val="edge"/>
          <c:yMode val="edge"/>
          <c:x val="0.119097112860892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27314814814814814"/>
          <c:w val="0.43611111111111112"/>
          <c:h val="0.72685185185185186"/>
        </c:manualLayout>
      </c:layout>
      <c:pie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3F1-4AAD-AD63-9F40ECE495E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3F1-4AAD-AD63-9F40ECE495E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3F1-4AAD-AD63-9F40ECE495EE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3F1-4AAD-AD63-9F40ECE495E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6B27DB7-D697-4100-9E83-1834ABAF9F1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F1-4AAD-AD63-9F40ECE495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11C01ED-EBF0-4CE6-9EAA-981322FB4B4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F1-4AAD-AD63-9F40ECE495E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B288530-E85F-4377-A2DB-C774894AAE9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F1-4AAD-AD63-9F40ECE495E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E6D8F93-D05F-4853-9445-AE7A908B149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F1-4AAD-AD63-9F40ECE495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('6.2'!$A$6,'6.2'!$A$8,'6.2'!$A$10,'6.2'!$A$12)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('6.2'!$D$6,'6.2'!$D$8,'6.2'!$D$10,'6.2'!$D$12)</c:f>
              <c:numCache>
                <c:formatCode>#,##0.0</c:formatCode>
                <c:ptCount val="4"/>
                <c:pt idx="0">
                  <c:v>83.758627902112522</c:v>
                </c:pt>
                <c:pt idx="1">
                  <c:v>13.731436937879105</c:v>
                </c:pt>
                <c:pt idx="2">
                  <c:v>1.8249320225894163</c:v>
                </c:pt>
                <c:pt idx="3">
                  <c:v>0.68500313741895003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F1-4AAD-AD63-9F40ECE49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32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>
                <a:effectLst/>
              </a:rPr>
              <a:t>Transporte Privado </a:t>
            </a:r>
            <a:endParaRPr lang="es-MX" sz="1100">
              <a:effectLst/>
            </a:endParaRPr>
          </a:p>
          <a:p>
            <a:pPr>
              <a:defRPr lang="es-ES" sz="1100"/>
            </a:pPr>
            <a:r>
              <a:rPr lang="es-ES" sz="1100" b="1" i="0" baseline="0">
                <a:effectLst/>
              </a:rPr>
              <a:t>Participación de los Vehículos en la Estructura Empresarial del Autotransporte de Carga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35763779527559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47769028871394E-2"/>
          <c:y val="0.22222222222222221"/>
          <c:w val="0.4472222222222223"/>
          <c:h val="0.74537037037037146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explosion val="14"/>
            <c:spPr>
              <a:solidFill>
                <a:schemeClr val="accent2">
                  <a:alpha val="97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5FC-4798-99C1-A4DB0D653501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FC-4798-99C1-A4DB0D653501}"/>
              </c:ext>
            </c:extLst>
          </c:dPt>
          <c:dPt>
            <c:idx val="2"/>
            <c:bubble3D val="0"/>
            <c:explosion val="18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E5FC-4798-99C1-A4DB0D65350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5FC-4798-99C1-A4DB0D6535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1653AAC-62DA-4C8F-894F-E6AB4B4ECA8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5FC-4798-99C1-A4DB0D6535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EF114C-A6E9-4528-92C0-0D635032ADD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5FC-4798-99C1-A4DB0D6535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C838D9-AF74-434C-9220-4452C19CA03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5FC-4798-99C1-A4DB0D6535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BA1795F-1649-4AA4-8FE8-460AE1AAA8D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5FC-4798-99C1-A4DB0D653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('6.2'!$A$6,'6.2'!$A$8,'6.2'!$A$10,'6.2'!$A$12)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('6.2'!$F$6,'6.2'!$F$8,'6.2'!$F$10,'6.2'!$F$12)</c:f>
              <c:numCache>
                <c:formatCode>#,##0.0</c:formatCode>
                <c:ptCount val="4"/>
                <c:pt idx="0">
                  <c:v>20.893341378834034</c:v>
                </c:pt>
                <c:pt idx="1">
                  <c:v>21.595626349499458</c:v>
                </c:pt>
                <c:pt idx="2">
                  <c:v>12.816337213106411</c:v>
                </c:pt>
                <c:pt idx="3">
                  <c:v>44.6946950585601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FC-4798-99C1-A4DB0D65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337"/>
          <c:y val="0.36034339457567832"/>
          <c:w val="0.23716535433070871"/>
          <c:h val="0.3348687664042009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aseline="0"/>
              <a:t>Transporte Privado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Parque Vehicular del Autotransporte </a:t>
            </a:r>
            <a:r>
              <a:rPr lang="es-ES" sz="1200" baseline="0"/>
              <a:t>de Carga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41278791770371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497954680911886E-2"/>
          <c:y val="0.12722412977066391"/>
          <c:w val="0.90681563253112585"/>
          <c:h val="0.63089815412417705"/>
        </c:manualLayout>
      </c:layout>
      <c:lineChart>
        <c:grouping val="standard"/>
        <c:varyColors val="0"/>
        <c:ser>
          <c:idx val="0"/>
          <c:order val="0"/>
          <c:tx>
            <c:strRef>
              <c:f>'6.3'!$B$4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'6.3'!$B$7:$B$38</c:f>
              <c:numCache>
                <c:formatCode>#,##0</c:formatCode>
                <c:ptCount val="32"/>
                <c:pt idx="0">
                  <c:v>634</c:v>
                </c:pt>
                <c:pt idx="1">
                  <c:v>1525</c:v>
                </c:pt>
                <c:pt idx="2">
                  <c:v>205</c:v>
                </c:pt>
                <c:pt idx="3">
                  <c:v>99</c:v>
                </c:pt>
                <c:pt idx="4">
                  <c:v>793</c:v>
                </c:pt>
                <c:pt idx="5">
                  <c:v>885</c:v>
                </c:pt>
                <c:pt idx="6">
                  <c:v>16183</c:v>
                </c:pt>
                <c:pt idx="7">
                  <c:v>824</c:v>
                </c:pt>
                <c:pt idx="8">
                  <c:v>180</c:v>
                </c:pt>
                <c:pt idx="9">
                  <c:v>189</c:v>
                </c:pt>
                <c:pt idx="10">
                  <c:v>1363</c:v>
                </c:pt>
                <c:pt idx="11">
                  <c:v>1968</c:v>
                </c:pt>
                <c:pt idx="12">
                  <c:v>2595</c:v>
                </c:pt>
                <c:pt idx="13">
                  <c:v>423</c:v>
                </c:pt>
                <c:pt idx="14">
                  <c:v>4354</c:v>
                </c:pt>
                <c:pt idx="15">
                  <c:v>1727</c:v>
                </c:pt>
                <c:pt idx="16">
                  <c:v>317</c:v>
                </c:pt>
                <c:pt idx="17">
                  <c:v>192</c:v>
                </c:pt>
                <c:pt idx="18">
                  <c:v>6897</c:v>
                </c:pt>
                <c:pt idx="19">
                  <c:v>848</c:v>
                </c:pt>
                <c:pt idx="20">
                  <c:v>1974</c:v>
                </c:pt>
                <c:pt idx="21">
                  <c:v>801</c:v>
                </c:pt>
                <c:pt idx="22">
                  <c:v>97</c:v>
                </c:pt>
                <c:pt idx="23">
                  <c:v>907</c:v>
                </c:pt>
                <c:pt idx="24">
                  <c:v>890</c:v>
                </c:pt>
                <c:pt idx="25">
                  <c:v>910</c:v>
                </c:pt>
                <c:pt idx="26">
                  <c:v>596</c:v>
                </c:pt>
                <c:pt idx="27">
                  <c:v>863</c:v>
                </c:pt>
                <c:pt idx="28">
                  <c:v>88</c:v>
                </c:pt>
                <c:pt idx="29">
                  <c:v>1056</c:v>
                </c:pt>
                <c:pt idx="30">
                  <c:v>1834</c:v>
                </c:pt>
                <c:pt idx="31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D-423B-9D14-CB053952553C}"/>
            </c:ext>
          </c:extLst>
        </c:ser>
        <c:ser>
          <c:idx val="1"/>
          <c:order val="1"/>
          <c:tx>
            <c:strRef>
              <c:f>'6.3'!$C$4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'6.3'!$C$7:$C$38</c:f>
              <c:numCache>
                <c:formatCode>#,##0</c:formatCode>
                <c:ptCount val="32"/>
                <c:pt idx="0">
                  <c:v>328</c:v>
                </c:pt>
                <c:pt idx="1">
                  <c:v>503</c:v>
                </c:pt>
                <c:pt idx="2">
                  <c:v>114</c:v>
                </c:pt>
                <c:pt idx="3">
                  <c:v>49</c:v>
                </c:pt>
                <c:pt idx="4">
                  <c:v>376</c:v>
                </c:pt>
                <c:pt idx="5">
                  <c:v>486</c:v>
                </c:pt>
                <c:pt idx="6">
                  <c:v>5651</c:v>
                </c:pt>
                <c:pt idx="7">
                  <c:v>457</c:v>
                </c:pt>
                <c:pt idx="8">
                  <c:v>87</c:v>
                </c:pt>
                <c:pt idx="9">
                  <c:v>216</c:v>
                </c:pt>
                <c:pt idx="10">
                  <c:v>516</c:v>
                </c:pt>
                <c:pt idx="11">
                  <c:v>1279</c:v>
                </c:pt>
                <c:pt idx="12">
                  <c:v>236</c:v>
                </c:pt>
                <c:pt idx="13">
                  <c:v>235</c:v>
                </c:pt>
                <c:pt idx="14">
                  <c:v>2464</c:v>
                </c:pt>
                <c:pt idx="15">
                  <c:v>1483</c:v>
                </c:pt>
                <c:pt idx="16">
                  <c:v>215</c:v>
                </c:pt>
                <c:pt idx="17">
                  <c:v>138</c:v>
                </c:pt>
                <c:pt idx="18">
                  <c:v>3040</c:v>
                </c:pt>
                <c:pt idx="19">
                  <c:v>273</c:v>
                </c:pt>
                <c:pt idx="20">
                  <c:v>1198</c:v>
                </c:pt>
                <c:pt idx="21">
                  <c:v>549</c:v>
                </c:pt>
                <c:pt idx="22">
                  <c:v>11</c:v>
                </c:pt>
                <c:pt idx="23">
                  <c:v>485</c:v>
                </c:pt>
                <c:pt idx="24">
                  <c:v>622</c:v>
                </c:pt>
                <c:pt idx="25">
                  <c:v>646</c:v>
                </c:pt>
                <c:pt idx="26">
                  <c:v>212</c:v>
                </c:pt>
                <c:pt idx="27">
                  <c:v>602</c:v>
                </c:pt>
                <c:pt idx="28">
                  <c:v>63</c:v>
                </c:pt>
                <c:pt idx="29">
                  <c:v>852</c:v>
                </c:pt>
                <c:pt idx="30">
                  <c:v>647</c:v>
                </c:pt>
                <c:pt idx="3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D-423B-9D14-CB053952553C}"/>
            </c:ext>
          </c:extLst>
        </c:ser>
        <c:ser>
          <c:idx val="2"/>
          <c:order val="2"/>
          <c:tx>
            <c:strRef>
              <c:f>'6.3'!$D$4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'6.3'!$D$7:$D$38</c:f>
              <c:numCache>
                <c:formatCode>#,##0</c:formatCode>
                <c:ptCount val="32"/>
                <c:pt idx="0">
                  <c:v>4</c:v>
                </c:pt>
                <c:pt idx="1">
                  <c:v>65</c:v>
                </c:pt>
                <c:pt idx="2">
                  <c:v>3</c:v>
                </c:pt>
                <c:pt idx="3">
                  <c:v>18</c:v>
                </c:pt>
                <c:pt idx="4">
                  <c:v>3</c:v>
                </c:pt>
                <c:pt idx="5">
                  <c:v>16</c:v>
                </c:pt>
                <c:pt idx="6">
                  <c:v>154</c:v>
                </c:pt>
                <c:pt idx="7">
                  <c:v>15</c:v>
                </c:pt>
                <c:pt idx="8">
                  <c:v>8</c:v>
                </c:pt>
                <c:pt idx="9">
                  <c:v>22</c:v>
                </c:pt>
                <c:pt idx="10">
                  <c:v>141</c:v>
                </c:pt>
                <c:pt idx="11">
                  <c:v>30</c:v>
                </c:pt>
                <c:pt idx="12">
                  <c:v>1</c:v>
                </c:pt>
                <c:pt idx="13">
                  <c:v>1</c:v>
                </c:pt>
                <c:pt idx="14">
                  <c:v>101</c:v>
                </c:pt>
                <c:pt idx="15">
                  <c:v>38</c:v>
                </c:pt>
                <c:pt idx="16">
                  <c:v>4</c:v>
                </c:pt>
                <c:pt idx="17">
                  <c:v>0</c:v>
                </c:pt>
                <c:pt idx="18">
                  <c:v>443</c:v>
                </c:pt>
                <c:pt idx="19">
                  <c:v>2</c:v>
                </c:pt>
                <c:pt idx="20">
                  <c:v>42</c:v>
                </c:pt>
                <c:pt idx="21">
                  <c:v>19</c:v>
                </c:pt>
                <c:pt idx="22">
                  <c:v>1</c:v>
                </c:pt>
                <c:pt idx="23">
                  <c:v>10</c:v>
                </c:pt>
                <c:pt idx="24">
                  <c:v>1192</c:v>
                </c:pt>
                <c:pt idx="25">
                  <c:v>112</c:v>
                </c:pt>
                <c:pt idx="26">
                  <c:v>3</c:v>
                </c:pt>
                <c:pt idx="27">
                  <c:v>12</c:v>
                </c:pt>
                <c:pt idx="28">
                  <c:v>1</c:v>
                </c:pt>
                <c:pt idx="29">
                  <c:v>65</c:v>
                </c:pt>
                <c:pt idx="30">
                  <c:v>44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D-423B-9D14-CB053952553C}"/>
            </c:ext>
          </c:extLst>
        </c:ser>
        <c:ser>
          <c:idx val="3"/>
          <c:order val="3"/>
          <c:tx>
            <c:strRef>
              <c:f>'6.3'!$E$4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'6.3'!$E$7:$E$38</c:f>
              <c:numCache>
                <c:formatCode>#,##0</c:formatCode>
                <c:ptCount val="32"/>
                <c:pt idx="0">
                  <c:v>245</c:v>
                </c:pt>
                <c:pt idx="1">
                  <c:v>936</c:v>
                </c:pt>
                <c:pt idx="2">
                  <c:v>106</c:v>
                </c:pt>
                <c:pt idx="3">
                  <c:v>39</c:v>
                </c:pt>
                <c:pt idx="4">
                  <c:v>289</c:v>
                </c:pt>
                <c:pt idx="5">
                  <c:v>478</c:v>
                </c:pt>
                <c:pt idx="6">
                  <c:v>6022</c:v>
                </c:pt>
                <c:pt idx="7">
                  <c:v>399</c:v>
                </c:pt>
                <c:pt idx="8">
                  <c:v>31</c:v>
                </c:pt>
                <c:pt idx="9">
                  <c:v>323</c:v>
                </c:pt>
                <c:pt idx="10">
                  <c:v>910</c:v>
                </c:pt>
                <c:pt idx="11">
                  <c:v>1338</c:v>
                </c:pt>
                <c:pt idx="12">
                  <c:v>138</c:v>
                </c:pt>
                <c:pt idx="13">
                  <c:v>124</c:v>
                </c:pt>
                <c:pt idx="14">
                  <c:v>1531</c:v>
                </c:pt>
                <c:pt idx="15">
                  <c:v>532</c:v>
                </c:pt>
                <c:pt idx="16">
                  <c:v>45</c:v>
                </c:pt>
                <c:pt idx="17">
                  <c:v>136</c:v>
                </c:pt>
                <c:pt idx="18">
                  <c:v>1775</c:v>
                </c:pt>
                <c:pt idx="19">
                  <c:v>185</c:v>
                </c:pt>
                <c:pt idx="20">
                  <c:v>657</c:v>
                </c:pt>
                <c:pt idx="21">
                  <c:v>350</c:v>
                </c:pt>
                <c:pt idx="22">
                  <c:v>12</c:v>
                </c:pt>
                <c:pt idx="23">
                  <c:v>255</c:v>
                </c:pt>
                <c:pt idx="24">
                  <c:v>481</c:v>
                </c:pt>
                <c:pt idx="25">
                  <c:v>739</c:v>
                </c:pt>
                <c:pt idx="26">
                  <c:v>319</c:v>
                </c:pt>
                <c:pt idx="27">
                  <c:v>459</c:v>
                </c:pt>
                <c:pt idx="28">
                  <c:v>35</c:v>
                </c:pt>
                <c:pt idx="29">
                  <c:v>515</c:v>
                </c:pt>
                <c:pt idx="30">
                  <c:v>196</c:v>
                </c:pt>
                <c:pt idx="31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BD-423B-9D14-CB053952553C}"/>
            </c:ext>
          </c:extLst>
        </c:ser>
        <c:ser>
          <c:idx val="4"/>
          <c:order val="4"/>
          <c:tx>
            <c:strRef>
              <c:f>'6.3'!$F$4</c:f>
              <c:strCache>
                <c:ptCount val="1"/>
                <c:pt idx="0">
                  <c:v>S-1</c:v>
                </c:pt>
              </c:strCache>
            </c:strRef>
          </c:tx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'6.3'!$F$7:$F$38</c:f>
              <c:numCache>
                <c:formatCode>#,##0</c:formatCode>
                <c:ptCount val="32"/>
                <c:pt idx="0">
                  <c:v>14</c:v>
                </c:pt>
                <c:pt idx="1">
                  <c:v>49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15</c:v>
                </c:pt>
                <c:pt idx="6">
                  <c:v>304</c:v>
                </c:pt>
                <c:pt idx="7">
                  <c:v>14</c:v>
                </c:pt>
                <c:pt idx="8">
                  <c:v>8</c:v>
                </c:pt>
                <c:pt idx="9">
                  <c:v>20</c:v>
                </c:pt>
                <c:pt idx="10">
                  <c:v>109</c:v>
                </c:pt>
                <c:pt idx="11">
                  <c:v>43</c:v>
                </c:pt>
                <c:pt idx="12">
                  <c:v>0</c:v>
                </c:pt>
                <c:pt idx="13">
                  <c:v>3</c:v>
                </c:pt>
                <c:pt idx="14">
                  <c:v>64</c:v>
                </c:pt>
                <c:pt idx="15">
                  <c:v>31</c:v>
                </c:pt>
                <c:pt idx="16">
                  <c:v>1</c:v>
                </c:pt>
                <c:pt idx="17">
                  <c:v>4</c:v>
                </c:pt>
                <c:pt idx="18">
                  <c:v>208</c:v>
                </c:pt>
                <c:pt idx="19">
                  <c:v>5</c:v>
                </c:pt>
                <c:pt idx="20">
                  <c:v>113</c:v>
                </c:pt>
                <c:pt idx="21">
                  <c:v>34</c:v>
                </c:pt>
                <c:pt idx="22">
                  <c:v>1</c:v>
                </c:pt>
                <c:pt idx="23">
                  <c:v>7</c:v>
                </c:pt>
                <c:pt idx="24">
                  <c:v>2262</c:v>
                </c:pt>
                <c:pt idx="25">
                  <c:v>69</c:v>
                </c:pt>
                <c:pt idx="26">
                  <c:v>115</c:v>
                </c:pt>
                <c:pt idx="27">
                  <c:v>21</c:v>
                </c:pt>
                <c:pt idx="28">
                  <c:v>0</c:v>
                </c:pt>
                <c:pt idx="29">
                  <c:v>201</c:v>
                </c:pt>
                <c:pt idx="30">
                  <c:v>92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BD-423B-9D14-CB053952553C}"/>
            </c:ext>
          </c:extLst>
        </c:ser>
        <c:ser>
          <c:idx val="5"/>
          <c:order val="5"/>
          <c:tx>
            <c:strRef>
              <c:f>'6.3'!$G$4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'6.3'!$G$7:$G$38</c:f>
              <c:numCache>
                <c:formatCode>#,##0</c:formatCode>
                <c:ptCount val="32"/>
                <c:pt idx="0">
                  <c:v>278</c:v>
                </c:pt>
                <c:pt idx="1">
                  <c:v>1275</c:v>
                </c:pt>
                <c:pt idx="2">
                  <c:v>68</c:v>
                </c:pt>
                <c:pt idx="3">
                  <c:v>60</c:v>
                </c:pt>
                <c:pt idx="4">
                  <c:v>241</c:v>
                </c:pt>
                <c:pt idx="5">
                  <c:v>430</c:v>
                </c:pt>
                <c:pt idx="6">
                  <c:v>12047</c:v>
                </c:pt>
                <c:pt idx="7">
                  <c:v>352</c:v>
                </c:pt>
                <c:pt idx="8">
                  <c:v>34</c:v>
                </c:pt>
                <c:pt idx="9">
                  <c:v>255</c:v>
                </c:pt>
                <c:pt idx="10">
                  <c:v>1579</c:v>
                </c:pt>
                <c:pt idx="11">
                  <c:v>1689</c:v>
                </c:pt>
                <c:pt idx="12">
                  <c:v>214</c:v>
                </c:pt>
                <c:pt idx="13">
                  <c:v>138</c:v>
                </c:pt>
                <c:pt idx="14">
                  <c:v>1515</c:v>
                </c:pt>
                <c:pt idx="15">
                  <c:v>314</c:v>
                </c:pt>
                <c:pt idx="16">
                  <c:v>39</c:v>
                </c:pt>
                <c:pt idx="17">
                  <c:v>114</c:v>
                </c:pt>
                <c:pt idx="18">
                  <c:v>2756</c:v>
                </c:pt>
                <c:pt idx="19">
                  <c:v>126</c:v>
                </c:pt>
                <c:pt idx="20">
                  <c:v>566</c:v>
                </c:pt>
                <c:pt idx="21">
                  <c:v>440</c:v>
                </c:pt>
                <c:pt idx="22">
                  <c:v>5</c:v>
                </c:pt>
                <c:pt idx="23">
                  <c:v>238</c:v>
                </c:pt>
                <c:pt idx="24">
                  <c:v>1362</c:v>
                </c:pt>
                <c:pt idx="25">
                  <c:v>824</c:v>
                </c:pt>
                <c:pt idx="26">
                  <c:v>437</c:v>
                </c:pt>
                <c:pt idx="27">
                  <c:v>376</c:v>
                </c:pt>
                <c:pt idx="28">
                  <c:v>33</c:v>
                </c:pt>
                <c:pt idx="29">
                  <c:v>510</c:v>
                </c:pt>
                <c:pt idx="30">
                  <c:v>309</c:v>
                </c:pt>
                <c:pt idx="31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BD-423B-9D14-CB053952553C}"/>
            </c:ext>
          </c:extLst>
        </c:ser>
        <c:ser>
          <c:idx val="6"/>
          <c:order val="6"/>
          <c:tx>
            <c:strRef>
              <c:f>'6.3'!$H$4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'6.3'!$H$7:$H$38</c:f>
              <c:numCache>
                <c:formatCode>#,##0</c:formatCode>
                <c:ptCount val="32"/>
                <c:pt idx="0">
                  <c:v>89</c:v>
                </c:pt>
                <c:pt idx="1">
                  <c:v>165</c:v>
                </c:pt>
                <c:pt idx="2">
                  <c:v>73</c:v>
                </c:pt>
                <c:pt idx="3">
                  <c:v>8</c:v>
                </c:pt>
                <c:pt idx="4">
                  <c:v>71</c:v>
                </c:pt>
                <c:pt idx="5">
                  <c:v>173</c:v>
                </c:pt>
                <c:pt idx="6">
                  <c:v>1310</c:v>
                </c:pt>
                <c:pt idx="7">
                  <c:v>110</c:v>
                </c:pt>
                <c:pt idx="8">
                  <c:v>26</c:v>
                </c:pt>
                <c:pt idx="9">
                  <c:v>100</c:v>
                </c:pt>
                <c:pt idx="10">
                  <c:v>149</c:v>
                </c:pt>
                <c:pt idx="11">
                  <c:v>257</c:v>
                </c:pt>
                <c:pt idx="12">
                  <c:v>85</c:v>
                </c:pt>
                <c:pt idx="13">
                  <c:v>55</c:v>
                </c:pt>
                <c:pt idx="14">
                  <c:v>623</c:v>
                </c:pt>
                <c:pt idx="15">
                  <c:v>245</c:v>
                </c:pt>
                <c:pt idx="16">
                  <c:v>25</c:v>
                </c:pt>
                <c:pt idx="17">
                  <c:v>31</c:v>
                </c:pt>
                <c:pt idx="18">
                  <c:v>743</c:v>
                </c:pt>
                <c:pt idx="19">
                  <c:v>72</c:v>
                </c:pt>
                <c:pt idx="20">
                  <c:v>168</c:v>
                </c:pt>
                <c:pt idx="21">
                  <c:v>188</c:v>
                </c:pt>
                <c:pt idx="22">
                  <c:v>2</c:v>
                </c:pt>
                <c:pt idx="23">
                  <c:v>85</c:v>
                </c:pt>
                <c:pt idx="24">
                  <c:v>153</c:v>
                </c:pt>
                <c:pt idx="25">
                  <c:v>176</c:v>
                </c:pt>
                <c:pt idx="26">
                  <c:v>109</c:v>
                </c:pt>
                <c:pt idx="27">
                  <c:v>247</c:v>
                </c:pt>
                <c:pt idx="28">
                  <c:v>8</c:v>
                </c:pt>
                <c:pt idx="29">
                  <c:v>129</c:v>
                </c:pt>
                <c:pt idx="30">
                  <c:v>51</c:v>
                </c:pt>
                <c:pt idx="3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BD-423B-9D14-CB053952553C}"/>
            </c:ext>
          </c:extLst>
        </c:ser>
        <c:ser>
          <c:idx val="7"/>
          <c:order val="7"/>
          <c:tx>
            <c:strRef>
              <c:f>'6.3'!$I$4</c:f>
              <c:strCache>
                <c:ptCount val="1"/>
                <c:pt idx="0">
                  <c:v>S-4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'6.3'!$I$7:$I$38</c:f>
              <c:numCache>
                <c:formatCode>#,##0</c:formatCode>
                <c:ptCount val="3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7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BD-423B-9D14-CB053952553C}"/>
            </c:ext>
          </c:extLst>
        </c:ser>
        <c:ser>
          <c:idx val="8"/>
          <c:order val="8"/>
          <c:tx>
            <c:strRef>
              <c:f>'6.3'!$J$4</c:f>
              <c:strCache>
                <c:ptCount val="1"/>
                <c:pt idx="0">
                  <c:v>R-2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'6.3'!$J$7:$J$38</c:f>
              <c:numCache>
                <c:formatCode>#,##0</c:formatCode>
                <c:ptCount val="32"/>
                <c:pt idx="0">
                  <c:v>4</c:v>
                </c:pt>
                <c:pt idx="1">
                  <c:v>40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93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0</c:v>
                </c:pt>
                <c:pt idx="18">
                  <c:v>15</c:v>
                </c:pt>
                <c:pt idx="19">
                  <c:v>1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BD-423B-9D14-CB053952553C}"/>
            </c:ext>
          </c:extLst>
        </c:ser>
        <c:ser>
          <c:idx val="9"/>
          <c:order val="9"/>
          <c:tx>
            <c:strRef>
              <c:f>'6.3'!$K$4</c:f>
              <c:strCache>
                <c:ptCount val="1"/>
                <c:pt idx="0">
                  <c:v>R-3</c:v>
                </c:pt>
              </c:strCache>
            </c:strRef>
          </c:tx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'6.3'!$K$7:$K$38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BD-423B-9D14-CB053952553C}"/>
            </c:ext>
          </c:extLst>
        </c:ser>
        <c:ser>
          <c:idx val="10"/>
          <c:order val="10"/>
          <c:tx>
            <c:strRef>
              <c:f>'6.3'!$L$4</c:f>
              <c:strCache>
                <c:ptCount val="1"/>
                <c:pt idx="0">
                  <c:v>GI</c:v>
                </c:pt>
              </c:strCache>
            </c:strRef>
          </c:tx>
          <c:marker>
            <c:symbol val="none"/>
          </c:marker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'6.3'!$L$7:$L$38</c:f>
              <c:numCache>
                <c:formatCode>#,##0</c:formatCode>
                <c:ptCount val="3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BD-423B-9D14-CB0539525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30688"/>
        <c:axId val="42532224"/>
      </c:lineChart>
      <c:catAx>
        <c:axId val="425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2532224"/>
        <c:crosses val="autoZero"/>
        <c:auto val="1"/>
        <c:lblAlgn val="ctr"/>
        <c:lblOffset val="100"/>
        <c:noMultiLvlLbl val="0"/>
      </c:catAx>
      <c:valAx>
        <c:axId val="4253222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2530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38615995852942E-2"/>
          <c:y val="0.92094901252097583"/>
          <c:w val="0.86939954524994645"/>
          <c:h val="7.905098747902414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aseline="0"/>
              <a:t>Transporte Privado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Parque Vehicular del Autotransporte </a:t>
            </a:r>
            <a:r>
              <a:rPr lang="es-ES" sz="1200" baseline="0"/>
              <a:t>de Carga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1855946474898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497954680911914E-2"/>
          <c:y val="0.13596729916957101"/>
          <c:w val="0.90681563253112618"/>
          <c:h val="0.622154984725269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'6.3'!$B$4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'6.3'!$B$7:$B$38</c:f>
              <c:numCache>
                <c:formatCode>#,##0</c:formatCode>
                <c:ptCount val="32"/>
                <c:pt idx="0">
                  <c:v>634</c:v>
                </c:pt>
                <c:pt idx="1">
                  <c:v>1525</c:v>
                </c:pt>
                <c:pt idx="2">
                  <c:v>205</c:v>
                </c:pt>
                <c:pt idx="3">
                  <c:v>99</c:v>
                </c:pt>
                <c:pt idx="4">
                  <c:v>793</c:v>
                </c:pt>
                <c:pt idx="5">
                  <c:v>885</c:v>
                </c:pt>
                <c:pt idx="6">
                  <c:v>16183</c:v>
                </c:pt>
                <c:pt idx="7">
                  <c:v>824</c:v>
                </c:pt>
                <c:pt idx="8">
                  <c:v>180</c:v>
                </c:pt>
                <c:pt idx="9">
                  <c:v>189</c:v>
                </c:pt>
                <c:pt idx="10">
                  <c:v>1363</c:v>
                </c:pt>
                <c:pt idx="11">
                  <c:v>1968</c:v>
                </c:pt>
                <c:pt idx="12">
                  <c:v>2595</c:v>
                </c:pt>
                <c:pt idx="13">
                  <c:v>423</c:v>
                </c:pt>
                <c:pt idx="14">
                  <c:v>4354</c:v>
                </c:pt>
                <c:pt idx="15">
                  <c:v>1727</c:v>
                </c:pt>
                <c:pt idx="16">
                  <c:v>317</c:v>
                </c:pt>
                <c:pt idx="17">
                  <c:v>192</c:v>
                </c:pt>
                <c:pt idx="18">
                  <c:v>6897</c:v>
                </c:pt>
                <c:pt idx="19">
                  <c:v>848</c:v>
                </c:pt>
                <c:pt idx="20">
                  <c:v>1974</c:v>
                </c:pt>
                <c:pt idx="21">
                  <c:v>801</c:v>
                </c:pt>
                <c:pt idx="22">
                  <c:v>97</c:v>
                </c:pt>
                <c:pt idx="23">
                  <c:v>907</c:v>
                </c:pt>
                <c:pt idx="24">
                  <c:v>890</c:v>
                </c:pt>
                <c:pt idx="25">
                  <c:v>910</c:v>
                </c:pt>
                <c:pt idx="26">
                  <c:v>596</c:v>
                </c:pt>
                <c:pt idx="27">
                  <c:v>863</c:v>
                </c:pt>
                <c:pt idx="28">
                  <c:v>88</c:v>
                </c:pt>
                <c:pt idx="29">
                  <c:v>1056</c:v>
                </c:pt>
                <c:pt idx="30">
                  <c:v>1834</c:v>
                </c:pt>
                <c:pt idx="3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C26-AAF9-888FDA343B86}"/>
            </c:ext>
          </c:extLst>
        </c:ser>
        <c:ser>
          <c:idx val="1"/>
          <c:order val="1"/>
          <c:tx>
            <c:strRef>
              <c:f>'6.3'!$C$4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'6.3'!$C$7:$C$38</c:f>
              <c:numCache>
                <c:formatCode>#,##0</c:formatCode>
                <c:ptCount val="32"/>
                <c:pt idx="0">
                  <c:v>328</c:v>
                </c:pt>
                <c:pt idx="1">
                  <c:v>503</c:v>
                </c:pt>
                <c:pt idx="2">
                  <c:v>114</c:v>
                </c:pt>
                <c:pt idx="3">
                  <c:v>49</c:v>
                </c:pt>
                <c:pt idx="4">
                  <c:v>376</c:v>
                </c:pt>
                <c:pt idx="5">
                  <c:v>486</c:v>
                </c:pt>
                <c:pt idx="6">
                  <c:v>5651</c:v>
                </c:pt>
                <c:pt idx="7">
                  <c:v>457</c:v>
                </c:pt>
                <c:pt idx="8">
                  <c:v>87</c:v>
                </c:pt>
                <c:pt idx="9">
                  <c:v>216</c:v>
                </c:pt>
                <c:pt idx="10">
                  <c:v>516</c:v>
                </c:pt>
                <c:pt idx="11">
                  <c:v>1279</c:v>
                </c:pt>
                <c:pt idx="12">
                  <c:v>236</c:v>
                </c:pt>
                <c:pt idx="13">
                  <c:v>235</c:v>
                </c:pt>
                <c:pt idx="14">
                  <c:v>2464</c:v>
                </c:pt>
                <c:pt idx="15">
                  <c:v>1483</c:v>
                </c:pt>
                <c:pt idx="16">
                  <c:v>215</c:v>
                </c:pt>
                <c:pt idx="17">
                  <c:v>138</c:v>
                </c:pt>
                <c:pt idx="18">
                  <c:v>3040</c:v>
                </c:pt>
                <c:pt idx="19">
                  <c:v>273</c:v>
                </c:pt>
                <c:pt idx="20">
                  <c:v>1198</c:v>
                </c:pt>
                <c:pt idx="21">
                  <c:v>549</c:v>
                </c:pt>
                <c:pt idx="22">
                  <c:v>11</c:v>
                </c:pt>
                <c:pt idx="23">
                  <c:v>485</c:v>
                </c:pt>
                <c:pt idx="24">
                  <c:v>622</c:v>
                </c:pt>
                <c:pt idx="25">
                  <c:v>646</c:v>
                </c:pt>
                <c:pt idx="26">
                  <c:v>212</c:v>
                </c:pt>
                <c:pt idx="27">
                  <c:v>602</c:v>
                </c:pt>
                <c:pt idx="28">
                  <c:v>63</c:v>
                </c:pt>
                <c:pt idx="29">
                  <c:v>852</c:v>
                </c:pt>
                <c:pt idx="30">
                  <c:v>647</c:v>
                </c:pt>
                <c:pt idx="3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C26-AAF9-888FDA343B86}"/>
            </c:ext>
          </c:extLst>
        </c:ser>
        <c:ser>
          <c:idx val="2"/>
          <c:order val="2"/>
          <c:tx>
            <c:strRef>
              <c:f>'6.3'!$D$4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'6.3'!$D$7:$D$38</c:f>
              <c:numCache>
                <c:formatCode>#,##0</c:formatCode>
                <c:ptCount val="32"/>
                <c:pt idx="0">
                  <c:v>4</c:v>
                </c:pt>
                <c:pt idx="1">
                  <c:v>65</c:v>
                </c:pt>
                <c:pt idx="2">
                  <c:v>3</c:v>
                </c:pt>
                <c:pt idx="3">
                  <c:v>18</c:v>
                </c:pt>
                <c:pt idx="4">
                  <c:v>3</c:v>
                </c:pt>
                <c:pt idx="5">
                  <c:v>16</c:v>
                </c:pt>
                <c:pt idx="6">
                  <c:v>154</c:v>
                </c:pt>
                <c:pt idx="7">
                  <c:v>15</c:v>
                </c:pt>
                <c:pt idx="8">
                  <c:v>8</c:v>
                </c:pt>
                <c:pt idx="9">
                  <c:v>22</c:v>
                </c:pt>
                <c:pt idx="10">
                  <c:v>141</c:v>
                </c:pt>
                <c:pt idx="11">
                  <c:v>30</c:v>
                </c:pt>
                <c:pt idx="12">
                  <c:v>1</c:v>
                </c:pt>
                <c:pt idx="13">
                  <c:v>1</c:v>
                </c:pt>
                <c:pt idx="14">
                  <c:v>101</c:v>
                </c:pt>
                <c:pt idx="15">
                  <c:v>38</c:v>
                </c:pt>
                <c:pt idx="16">
                  <c:v>4</c:v>
                </c:pt>
                <c:pt idx="17">
                  <c:v>0</c:v>
                </c:pt>
                <c:pt idx="18">
                  <c:v>443</c:v>
                </c:pt>
                <c:pt idx="19">
                  <c:v>2</c:v>
                </c:pt>
                <c:pt idx="20">
                  <c:v>42</c:v>
                </c:pt>
                <c:pt idx="21">
                  <c:v>19</c:v>
                </c:pt>
                <c:pt idx="22">
                  <c:v>1</c:v>
                </c:pt>
                <c:pt idx="23">
                  <c:v>10</c:v>
                </c:pt>
                <c:pt idx="24">
                  <c:v>1192</c:v>
                </c:pt>
                <c:pt idx="25">
                  <c:v>112</c:v>
                </c:pt>
                <c:pt idx="26">
                  <c:v>3</c:v>
                </c:pt>
                <c:pt idx="27">
                  <c:v>12</c:v>
                </c:pt>
                <c:pt idx="28">
                  <c:v>1</c:v>
                </c:pt>
                <c:pt idx="29">
                  <c:v>65</c:v>
                </c:pt>
                <c:pt idx="30">
                  <c:v>44</c:v>
                </c:pt>
                <c:pt idx="3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0-4C26-AAF9-888FDA343B86}"/>
            </c:ext>
          </c:extLst>
        </c:ser>
        <c:ser>
          <c:idx val="3"/>
          <c:order val="3"/>
          <c:tx>
            <c:strRef>
              <c:f>'6.3'!$E$4</c:f>
              <c:strCache>
                <c:ptCount val="1"/>
                <c:pt idx="0">
                  <c:v>T-3</c:v>
                </c:pt>
              </c:strCache>
            </c:strRef>
          </c:tx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'6.3'!$E$7:$E$38</c:f>
              <c:numCache>
                <c:formatCode>#,##0</c:formatCode>
                <c:ptCount val="32"/>
                <c:pt idx="0">
                  <c:v>245</c:v>
                </c:pt>
                <c:pt idx="1">
                  <c:v>936</c:v>
                </c:pt>
                <c:pt idx="2">
                  <c:v>106</c:v>
                </c:pt>
                <c:pt idx="3">
                  <c:v>39</c:v>
                </c:pt>
                <c:pt idx="4">
                  <c:v>289</c:v>
                </c:pt>
                <c:pt idx="5">
                  <c:v>478</c:v>
                </c:pt>
                <c:pt idx="6">
                  <c:v>6022</c:v>
                </c:pt>
                <c:pt idx="7">
                  <c:v>399</c:v>
                </c:pt>
                <c:pt idx="8">
                  <c:v>31</c:v>
                </c:pt>
                <c:pt idx="9">
                  <c:v>323</c:v>
                </c:pt>
                <c:pt idx="10">
                  <c:v>910</c:v>
                </c:pt>
                <c:pt idx="11">
                  <c:v>1338</c:v>
                </c:pt>
                <c:pt idx="12">
                  <c:v>138</c:v>
                </c:pt>
                <c:pt idx="13">
                  <c:v>124</c:v>
                </c:pt>
                <c:pt idx="14">
                  <c:v>1531</c:v>
                </c:pt>
                <c:pt idx="15">
                  <c:v>532</c:v>
                </c:pt>
                <c:pt idx="16">
                  <c:v>45</c:v>
                </c:pt>
                <c:pt idx="17">
                  <c:v>136</c:v>
                </c:pt>
                <c:pt idx="18">
                  <c:v>1775</c:v>
                </c:pt>
                <c:pt idx="19">
                  <c:v>185</c:v>
                </c:pt>
                <c:pt idx="20">
                  <c:v>657</c:v>
                </c:pt>
                <c:pt idx="21">
                  <c:v>350</c:v>
                </c:pt>
                <c:pt idx="22">
                  <c:v>12</c:v>
                </c:pt>
                <c:pt idx="23">
                  <c:v>255</c:v>
                </c:pt>
                <c:pt idx="24">
                  <c:v>481</c:v>
                </c:pt>
                <c:pt idx="25">
                  <c:v>739</c:v>
                </c:pt>
                <c:pt idx="26">
                  <c:v>319</c:v>
                </c:pt>
                <c:pt idx="27">
                  <c:v>459</c:v>
                </c:pt>
                <c:pt idx="28">
                  <c:v>35</c:v>
                </c:pt>
                <c:pt idx="29">
                  <c:v>515</c:v>
                </c:pt>
                <c:pt idx="30">
                  <c:v>196</c:v>
                </c:pt>
                <c:pt idx="3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0-4C26-AAF9-888FDA343B86}"/>
            </c:ext>
          </c:extLst>
        </c:ser>
        <c:ser>
          <c:idx val="4"/>
          <c:order val="4"/>
          <c:tx>
            <c:strRef>
              <c:f>'6.3'!$F$4</c:f>
              <c:strCache>
                <c:ptCount val="1"/>
                <c:pt idx="0">
                  <c:v>S-1</c:v>
                </c:pt>
              </c:strCache>
            </c:strRef>
          </c:tx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'6.3'!$F$7:$F$38</c:f>
              <c:numCache>
                <c:formatCode>#,##0</c:formatCode>
                <c:ptCount val="32"/>
                <c:pt idx="0">
                  <c:v>14</c:v>
                </c:pt>
                <c:pt idx="1">
                  <c:v>49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15</c:v>
                </c:pt>
                <c:pt idx="6">
                  <c:v>304</c:v>
                </c:pt>
                <c:pt idx="7">
                  <c:v>14</c:v>
                </c:pt>
                <c:pt idx="8">
                  <c:v>8</c:v>
                </c:pt>
                <c:pt idx="9">
                  <c:v>20</c:v>
                </c:pt>
                <c:pt idx="10">
                  <c:v>109</c:v>
                </c:pt>
                <c:pt idx="11">
                  <c:v>43</c:v>
                </c:pt>
                <c:pt idx="12">
                  <c:v>0</c:v>
                </c:pt>
                <c:pt idx="13">
                  <c:v>3</c:v>
                </c:pt>
                <c:pt idx="14">
                  <c:v>64</c:v>
                </c:pt>
                <c:pt idx="15">
                  <c:v>31</c:v>
                </c:pt>
                <c:pt idx="16">
                  <c:v>1</c:v>
                </c:pt>
                <c:pt idx="17">
                  <c:v>4</c:v>
                </c:pt>
                <c:pt idx="18">
                  <c:v>208</c:v>
                </c:pt>
                <c:pt idx="19">
                  <c:v>5</c:v>
                </c:pt>
                <c:pt idx="20">
                  <c:v>113</c:v>
                </c:pt>
                <c:pt idx="21">
                  <c:v>34</c:v>
                </c:pt>
                <c:pt idx="22">
                  <c:v>1</c:v>
                </c:pt>
                <c:pt idx="23">
                  <c:v>7</c:v>
                </c:pt>
                <c:pt idx="24">
                  <c:v>2262</c:v>
                </c:pt>
                <c:pt idx="25">
                  <c:v>69</c:v>
                </c:pt>
                <c:pt idx="26">
                  <c:v>115</c:v>
                </c:pt>
                <c:pt idx="27">
                  <c:v>21</c:v>
                </c:pt>
                <c:pt idx="28">
                  <c:v>0</c:v>
                </c:pt>
                <c:pt idx="29">
                  <c:v>201</c:v>
                </c:pt>
                <c:pt idx="30">
                  <c:v>92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50-4C26-AAF9-888FDA343B86}"/>
            </c:ext>
          </c:extLst>
        </c:ser>
        <c:ser>
          <c:idx val="5"/>
          <c:order val="5"/>
          <c:tx>
            <c:strRef>
              <c:f>'6.3'!$G$4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'6.3'!$G$7:$G$38</c:f>
              <c:numCache>
                <c:formatCode>#,##0</c:formatCode>
                <c:ptCount val="32"/>
                <c:pt idx="0">
                  <c:v>278</c:v>
                </c:pt>
                <c:pt idx="1">
                  <c:v>1275</c:v>
                </c:pt>
                <c:pt idx="2">
                  <c:v>68</c:v>
                </c:pt>
                <c:pt idx="3">
                  <c:v>60</c:v>
                </c:pt>
                <c:pt idx="4">
                  <c:v>241</c:v>
                </c:pt>
                <c:pt idx="5">
                  <c:v>430</c:v>
                </c:pt>
                <c:pt idx="6">
                  <c:v>12047</c:v>
                </c:pt>
                <c:pt idx="7">
                  <c:v>352</c:v>
                </c:pt>
                <c:pt idx="8">
                  <c:v>34</c:v>
                </c:pt>
                <c:pt idx="9">
                  <c:v>255</c:v>
                </c:pt>
                <c:pt idx="10">
                  <c:v>1579</c:v>
                </c:pt>
                <c:pt idx="11">
                  <c:v>1689</c:v>
                </c:pt>
                <c:pt idx="12">
                  <c:v>214</c:v>
                </c:pt>
                <c:pt idx="13">
                  <c:v>138</c:v>
                </c:pt>
                <c:pt idx="14">
                  <c:v>1515</c:v>
                </c:pt>
                <c:pt idx="15">
                  <c:v>314</c:v>
                </c:pt>
                <c:pt idx="16">
                  <c:v>39</c:v>
                </c:pt>
                <c:pt idx="17">
                  <c:v>114</c:v>
                </c:pt>
                <c:pt idx="18">
                  <c:v>2756</c:v>
                </c:pt>
                <c:pt idx="19">
                  <c:v>126</c:v>
                </c:pt>
                <c:pt idx="20">
                  <c:v>566</c:v>
                </c:pt>
                <c:pt idx="21">
                  <c:v>440</c:v>
                </c:pt>
                <c:pt idx="22">
                  <c:v>5</c:v>
                </c:pt>
                <c:pt idx="23">
                  <c:v>238</c:v>
                </c:pt>
                <c:pt idx="24">
                  <c:v>1362</c:v>
                </c:pt>
                <c:pt idx="25">
                  <c:v>824</c:v>
                </c:pt>
                <c:pt idx="26">
                  <c:v>437</c:v>
                </c:pt>
                <c:pt idx="27">
                  <c:v>376</c:v>
                </c:pt>
                <c:pt idx="28">
                  <c:v>33</c:v>
                </c:pt>
                <c:pt idx="29">
                  <c:v>510</c:v>
                </c:pt>
                <c:pt idx="30">
                  <c:v>309</c:v>
                </c:pt>
                <c:pt idx="3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50-4C26-AAF9-888FDA343B86}"/>
            </c:ext>
          </c:extLst>
        </c:ser>
        <c:ser>
          <c:idx val="6"/>
          <c:order val="6"/>
          <c:tx>
            <c:strRef>
              <c:f>'6.3'!$H$4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'6.3'!$H$7:$H$38</c:f>
              <c:numCache>
                <c:formatCode>#,##0</c:formatCode>
                <c:ptCount val="32"/>
                <c:pt idx="0">
                  <c:v>89</c:v>
                </c:pt>
                <c:pt idx="1">
                  <c:v>165</c:v>
                </c:pt>
                <c:pt idx="2">
                  <c:v>73</c:v>
                </c:pt>
                <c:pt idx="3">
                  <c:v>8</c:v>
                </c:pt>
                <c:pt idx="4">
                  <c:v>71</c:v>
                </c:pt>
                <c:pt idx="5">
                  <c:v>173</c:v>
                </c:pt>
                <c:pt idx="6">
                  <c:v>1310</c:v>
                </c:pt>
                <c:pt idx="7">
                  <c:v>110</c:v>
                </c:pt>
                <c:pt idx="8">
                  <c:v>26</c:v>
                </c:pt>
                <c:pt idx="9">
                  <c:v>100</c:v>
                </c:pt>
                <c:pt idx="10">
                  <c:v>149</c:v>
                </c:pt>
                <c:pt idx="11">
                  <c:v>257</c:v>
                </c:pt>
                <c:pt idx="12">
                  <c:v>85</c:v>
                </c:pt>
                <c:pt idx="13">
                  <c:v>55</c:v>
                </c:pt>
                <c:pt idx="14">
                  <c:v>623</c:v>
                </c:pt>
                <c:pt idx="15">
                  <c:v>245</c:v>
                </c:pt>
                <c:pt idx="16">
                  <c:v>25</c:v>
                </c:pt>
                <c:pt idx="17">
                  <c:v>31</c:v>
                </c:pt>
                <c:pt idx="18">
                  <c:v>743</c:v>
                </c:pt>
                <c:pt idx="19">
                  <c:v>72</c:v>
                </c:pt>
                <c:pt idx="20">
                  <c:v>168</c:v>
                </c:pt>
                <c:pt idx="21">
                  <c:v>188</c:v>
                </c:pt>
                <c:pt idx="22">
                  <c:v>2</c:v>
                </c:pt>
                <c:pt idx="23">
                  <c:v>85</c:v>
                </c:pt>
                <c:pt idx="24">
                  <c:v>153</c:v>
                </c:pt>
                <c:pt idx="25">
                  <c:v>176</c:v>
                </c:pt>
                <c:pt idx="26">
                  <c:v>109</c:v>
                </c:pt>
                <c:pt idx="27">
                  <c:v>247</c:v>
                </c:pt>
                <c:pt idx="28">
                  <c:v>8</c:v>
                </c:pt>
                <c:pt idx="29">
                  <c:v>129</c:v>
                </c:pt>
                <c:pt idx="30">
                  <c:v>51</c:v>
                </c:pt>
                <c:pt idx="3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50-4C26-AAF9-888FDA343B86}"/>
            </c:ext>
          </c:extLst>
        </c:ser>
        <c:ser>
          <c:idx val="7"/>
          <c:order val="7"/>
          <c:tx>
            <c:strRef>
              <c:f>'6.3'!$I$4</c:f>
              <c:strCache>
                <c:ptCount val="1"/>
                <c:pt idx="0">
                  <c:v>S-4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'6.3'!$I$7:$I$38</c:f>
              <c:numCache>
                <c:formatCode>#,##0</c:formatCode>
                <c:ptCount val="3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7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50-4C26-AAF9-888FDA343B86}"/>
            </c:ext>
          </c:extLst>
        </c:ser>
        <c:ser>
          <c:idx val="8"/>
          <c:order val="8"/>
          <c:tx>
            <c:strRef>
              <c:f>'6.3'!$J$4</c:f>
              <c:strCache>
                <c:ptCount val="1"/>
                <c:pt idx="0">
                  <c:v>R-2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'6.3'!$J$7:$J$38</c:f>
              <c:numCache>
                <c:formatCode>#,##0</c:formatCode>
                <c:ptCount val="32"/>
                <c:pt idx="0">
                  <c:v>4</c:v>
                </c:pt>
                <c:pt idx="1">
                  <c:v>40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93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0</c:v>
                </c:pt>
                <c:pt idx="18">
                  <c:v>15</c:v>
                </c:pt>
                <c:pt idx="19">
                  <c:v>1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50-4C26-AAF9-888FDA343B86}"/>
            </c:ext>
          </c:extLst>
        </c:ser>
        <c:ser>
          <c:idx val="9"/>
          <c:order val="9"/>
          <c:tx>
            <c:strRef>
              <c:f>'6.3'!$K$4</c:f>
              <c:strCache>
                <c:ptCount val="1"/>
                <c:pt idx="0">
                  <c:v>R-3</c:v>
                </c:pt>
              </c:strCache>
            </c:strRef>
          </c:tx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'6.3'!$K$7:$K$38</c:f>
              <c:numCache>
                <c:formatCode>#,##0</c:formatCode>
                <c:ptCount val="32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50-4C26-AAF9-888FDA343B86}"/>
            </c:ext>
          </c:extLst>
        </c:ser>
        <c:ser>
          <c:idx val="10"/>
          <c:order val="10"/>
          <c:tx>
            <c:strRef>
              <c:f>'6.3'!$L$4</c:f>
              <c:strCache>
                <c:ptCount val="1"/>
                <c:pt idx="0">
                  <c:v>GI</c:v>
                </c:pt>
              </c:strCache>
            </c:strRef>
          </c:tx>
          <c:invertIfNegative val="0"/>
          <c:cat>
            <c:strRef>
              <c:f>'6.3'!$N$7:$N$38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'6.3'!$L$7:$L$38</c:f>
              <c:numCache>
                <c:formatCode>#,##0</c:formatCode>
                <c:ptCount val="3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50-4C26-AAF9-888FDA343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20992"/>
        <c:axId val="43222528"/>
      </c:bar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3222528"/>
        <c:crosses val="autoZero"/>
        <c:auto val="1"/>
        <c:lblAlgn val="ctr"/>
        <c:lblOffset val="100"/>
        <c:noMultiLvlLbl val="0"/>
      </c:catAx>
      <c:valAx>
        <c:axId val="43222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220992"/>
        <c:crosses val="autoZero"/>
        <c:crossBetween val="between"/>
        <c:majorUnit val="5000"/>
        <c:minorUnit val="1000"/>
      </c:valAx>
    </c:plotArea>
    <c:legend>
      <c:legendPos val="b"/>
      <c:layout>
        <c:manualLayout>
          <c:xMode val="edge"/>
          <c:yMode val="edge"/>
          <c:x val="0.2322983326506152"/>
          <c:y val="0.92094901252097583"/>
          <c:w val="0.53460030646458212"/>
          <c:h val="7.905098747902414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aseline="0"/>
              <a:t>Transporte Privado </a:t>
            </a:r>
          </a:p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Participación del Parque Vehicular del</a:t>
            </a:r>
          </a:p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 </a:t>
            </a:r>
            <a:r>
              <a:rPr lang="es-ES" sz="1050" baseline="0"/>
              <a:t>Transporte Terrestre de Pasajeros, excepto por Ferrocarril por Clase 2025</a:t>
            </a:r>
            <a:endParaRPr lang="es-ES" sz="1050"/>
          </a:p>
        </c:rich>
      </c:tx>
      <c:layout>
        <c:manualLayout>
          <c:xMode val="edge"/>
          <c:yMode val="edge"/>
          <c:x val="0.172469303406039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1149002926358343E-2"/>
          <c:y val="0.33308637132102265"/>
          <c:w val="0.43036389416840132"/>
          <c:h val="0.66622168670197357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516-4490-888B-306E903F86B8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516-4490-888B-306E903F86B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4-B516-4490-888B-306E903F86B8}"/>
              </c:ext>
            </c:extLst>
          </c:dPt>
          <c:dLbls>
            <c:dLbl>
              <c:idx val="0"/>
              <c:layout>
                <c:manualLayout>
                  <c:x val="-8.2146679940869466E-2"/>
                  <c:y val="0.118418471712388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20.0%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516-4490-888B-306E903F86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16-4490-888B-306E903F86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79.1%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16-4490-888B-306E903F86B8}"/>
                </c:ext>
              </c:extLst>
            </c:dLbl>
            <c:dLbl>
              <c:idx val="3"/>
              <c:layout>
                <c:manualLayout>
                  <c:x val="-6.3440432014963646E-2"/>
                  <c:y val="2.25740465715806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A01-4EE3-AE68-7C0902C134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A01-4EE3-AE68-7C0902C134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'6.4'!$A$6:$A$10</c:f>
              <c:strCache>
                <c:ptCount val="5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Midibús</c:v>
                </c:pt>
                <c:pt idx="4">
                  <c:v>Minibús o Microbús</c:v>
                </c:pt>
              </c:strCache>
            </c:strRef>
          </c:cat>
          <c:val>
            <c:numRef>
              <c:f>'6.4'!$C$6:$C$10</c:f>
              <c:numCache>
                <c:formatCode>#,##0.0</c:formatCode>
                <c:ptCount val="5"/>
                <c:pt idx="0">
                  <c:v>19.950487840396097</c:v>
                </c:pt>
                <c:pt idx="1">
                  <c:v>0.40774719673802245</c:v>
                </c:pt>
                <c:pt idx="2">
                  <c:v>79.117518567059847</c:v>
                </c:pt>
                <c:pt idx="3">
                  <c:v>0.20387359836901123</c:v>
                </c:pt>
                <c:pt idx="4">
                  <c:v>0.32037279743701763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16-4490-888B-306E903F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72658159109417"/>
          <c:y val="0.41935419994208911"/>
          <c:w val="0.31984046821733586"/>
          <c:h val="0.3164737741115701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/>
              <a:t>Transporte Privado </a:t>
            </a:r>
          </a:p>
          <a:p>
            <a:pPr>
              <a:defRPr lang="es-ES" sz="1100"/>
            </a:pPr>
            <a:r>
              <a:rPr lang="es-ES" sz="1100" b="1" i="0" baseline="0"/>
              <a:t>Estructura Empresarial del Transporte Terrestre de Pasajeros, excepto por Ferrocarril 2025</a:t>
            </a:r>
          </a:p>
        </c:rich>
      </c:tx>
      <c:layout>
        <c:manualLayout>
          <c:xMode val="edge"/>
          <c:yMode val="edge"/>
          <c:x val="0.1472304777692262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076E-2"/>
          <c:y val="0.1981981981981982"/>
          <c:w val="0.8815517139304957"/>
          <c:h val="0.64391147052564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'6.5'!$C$4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('6.5'!$A$6,'6.5'!$A$8,'6.5'!$A$10,'6.5'!$A$12)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('6.5'!$C$6,'6.5'!$C$8,'6.5'!$C$10,'6.5'!$C$12)</c:f>
              <c:numCache>
                <c:formatCode>#,##0</c:formatCode>
                <c:ptCount val="4"/>
                <c:pt idx="0">
                  <c:v>1942</c:v>
                </c:pt>
                <c:pt idx="1">
                  <c:v>180</c:v>
                </c:pt>
                <c:pt idx="2">
                  <c:v>19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9-47DF-98A7-F0F9BBA6C36E}"/>
            </c:ext>
          </c:extLst>
        </c:ser>
        <c:ser>
          <c:idx val="1"/>
          <c:order val="1"/>
          <c:tx>
            <c:strRef>
              <c:f>'6.5'!$E$4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('6.5'!$A$6,'6.5'!$A$8,'6.5'!$A$10,'6.5'!$A$12)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('6.5'!$E$6,'6.5'!$E$8,'6.5'!$E$10,'6.5'!$E$12)</c:f>
              <c:numCache>
                <c:formatCode>#,##0</c:formatCode>
                <c:ptCount val="4"/>
                <c:pt idx="0">
                  <c:v>3107</c:v>
                </c:pt>
                <c:pt idx="1">
                  <c:v>2017</c:v>
                </c:pt>
                <c:pt idx="2">
                  <c:v>899</c:v>
                </c:pt>
                <c:pt idx="3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9-47DF-98A7-F0F9BBA6C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968960"/>
        <c:axId val="42970496"/>
      </c:barChart>
      <c:catAx>
        <c:axId val="4296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2970496"/>
        <c:crosses val="autoZero"/>
        <c:auto val="1"/>
        <c:lblAlgn val="ctr"/>
        <c:lblOffset val="100"/>
        <c:noMultiLvlLbl val="0"/>
      </c:catAx>
      <c:valAx>
        <c:axId val="42970496"/>
        <c:scaling>
          <c:orientation val="minMax"/>
          <c:max val="35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296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162808596293882"/>
          <c:y val="0.91854543519897847"/>
          <c:w val="0.3067487616679509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>
                <a:effectLst/>
              </a:rPr>
              <a:t>Transporte Privado </a:t>
            </a:r>
            <a:endParaRPr lang="es-MX" sz="1050">
              <a:effectLst/>
            </a:endParaRP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Participación de las Empresas en la Estructura Empresarial del Transporte Terrestre de Pasajeros, excepto por Ferrocarril 2025</a:t>
            </a:r>
            <a:endParaRPr lang="es-MX" sz="1050">
              <a:effectLst/>
            </a:endParaRPr>
          </a:p>
        </c:rich>
      </c:tx>
      <c:layout>
        <c:manualLayout>
          <c:xMode val="edge"/>
          <c:yMode val="edge"/>
          <c:x val="0.1107637795275590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4181102362204727E-2"/>
          <c:y val="0.27314814814814814"/>
          <c:w val="0.43611111111111106"/>
          <c:h val="0.72685185185185175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FBC-42B7-B1D1-A3858C20339B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FBC-42B7-B1D1-A3858C20339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DFBC-42B7-B1D1-A3858C20339B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FBC-42B7-B1D1-A3858C2033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90.4%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FBC-42B7-B1D1-A3858C2033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FBC-42B7-B1D1-A3858C20339B}"/>
                </c:ext>
              </c:extLst>
            </c:dLbl>
            <c:dLbl>
              <c:idx val="2"/>
              <c:layout>
                <c:manualLayout>
                  <c:x val="8.7251312335958009E-2"/>
                  <c:y val="5.331000291630212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FBC-42B7-B1D1-A3858C20339B}"/>
                </c:ext>
              </c:extLst>
            </c:dLbl>
            <c:dLbl>
              <c:idx val="3"/>
              <c:layout>
                <c:manualLayout>
                  <c:x val="0.119333552055993"/>
                  <c:y val="7.0404272382618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FBC-42B7-B1D1-A3858C2033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('6.5'!$A$6,'6.5'!$A$8,'6.5'!$A$10,'6.5'!$A$12)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('6.5'!$D$6,'6.5'!$D$8,'6.5'!$D$10,'6.5'!$D$12)</c:f>
              <c:numCache>
                <c:formatCode>#,##0.0</c:formatCode>
                <c:ptCount val="4"/>
                <c:pt idx="0">
                  <c:v>90.4</c:v>
                </c:pt>
                <c:pt idx="1">
                  <c:v>8.3837913367489527</c:v>
                </c:pt>
                <c:pt idx="2">
                  <c:v>0.88495575221238942</c:v>
                </c:pt>
                <c:pt idx="3">
                  <c:v>0.27945971122496505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BC-42B7-B1D1-A3858C203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32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</xdr:row>
      <xdr:rowOff>352425</xdr:rowOff>
    </xdr:from>
    <xdr:to>
      <xdr:col>9</xdr:col>
      <xdr:colOff>666750</xdr:colOff>
      <xdr:row>22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838200</xdr:colOff>
      <xdr:row>19</xdr:row>
      <xdr:rowOff>180975</xdr:rowOff>
    </xdr:from>
    <xdr:to>
      <xdr:col>10</xdr:col>
      <xdr:colOff>485775</xdr:colOff>
      <xdr:row>34</xdr:row>
      <xdr:rowOff>66675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5</xdr:row>
      <xdr:rowOff>28574</xdr:rowOff>
    </xdr:from>
    <xdr:to>
      <xdr:col>22</xdr:col>
      <xdr:colOff>123826</xdr:colOff>
      <xdr:row>20</xdr:row>
      <xdr:rowOff>133349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428626</xdr:colOff>
      <xdr:row>21</xdr:row>
      <xdr:rowOff>66675</xdr:rowOff>
    </xdr:from>
    <xdr:to>
      <xdr:col>22</xdr:col>
      <xdr:colOff>161926</xdr:colOff>
      <xdr:row>36</xdr:row>
      <xdr:rowOff>114300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</xdr:row>
      <xdr:rowOff>19050</xdr:rowOff>
    </xdr:from>
    <xdr:to>
      <xdr:col>8</xdr:col>
      <xdr:colOff>533400</xdr:colOff>
      <xdr:row>29</xdr:row>
      <xdr:rowOff>38100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2BEB2480-AEFC-4CCA-BFC5-31CB83DB9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F13BF05C-295C-4982-9830-C6E0962DC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809625</xdr:colOff>
      <xdr:row>19</xdr:row>
      <xdr:rowOff>171450</xdr:rowOff>
    </xdr:from>
    <xdr:to>
      <xdr:col>10</xdr:col>
      <xdr:colOff>457200</xdr:colOff>
      <xdr:row>34</xdr:row>
      <xdr:rowOff>57150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8075FF49-E036-4A27-81DE-58202B1BE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3</xdr:row>
      <xdr:rowOff>419099</xdr:rowOff>
    </xdr:from>
    <xdr:to>
      <xdr:col>16</xdr:col>
      <xdr:colOff>19049</xdr:colOff>
      <xdr:row>19</xdr:row>
      <xdr:rowOff>104774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20</xdr:row>
      <xdr:rowOff>66675</xdr:rowOff>
    </xdr:from>
    <xdr:to>
      <xdr:col>16</xdr:col>
      <xdr:colOff>9525</xdr:colOff>
      <xdr:row>35</xdr:row>
      <xdr:rowOff>114300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tierg/Mis%20documentos/Boletin%20Semanal%202012/Archivos%20Fuente/Transporte%20Privado%202012/Transporte%20Privado_20%20al%2024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Tabla"/>
      <sheetName val="Parque Vehicular"/>
      <sheetName val="Estructura Empresarial"/>
      <sheetName val="ESTRUCTUR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workbookViewId="0">
      <selection activeCell="A57" sqref="A57"/>
    </sheetView>
  </sheetViews>
  <sheetFormatPr baseColWidth="10" defaultRowHeight="15" x14ac:dyDescent="0.25"/>
  <cols>
    <col min="1" max="1" width="36" customWidth="1"/>
    <col min="3" max="3" width="14.28515625" customWidth="1"/>
    <col min="5" max="5" width="6.140625" customWidth="1"/>
    <col min="6" max="6" width="21.42578125" customWidth="1"/>
  </cols>
  <sheetData>
    <row r="2" spans="1:6" ht="17.25" x14ac:dyDescent="0.3">
      <c r="A2" s="17" t="s">
        <v>106</v>
      </c>
    </row>
    <row r="4" spans="1:6" ht="17.25" x14ac:dyDescent="0.3">
      <c r="A4" s="17" t="s">
        <v>107</v>
      </c>
      <c r="B4" s="18"/>
      <c r="C4" s="18"/>
      <c r="D4" s="18"/>
    </row>
    <row r="5" spans="1:6" ht="15.75" x14ac:dyDescent="0.25">
      <c r="A5" s="1"/>
    </row>
    <row r="6" spans="1:6" ht="31.5" x14ac:dyDescent="0.25">
      <c r="A6" s="31" t="s">
        <v>0</v>
      </c>
      <c r="B6" s="31" t="s">
        <v>1</v>
      </c>
      <c r="C6" s="32" t="s">
        <v>102</v>
      </c>
      <c r="D6" s="57" t="s">
        <v>2</v>
      </c>
      <c r="F6" s="58"/>
    </row>
    <row r="7" spans="1:6" x14ac:dyDescent="0.25">
      <c r="A7" s="2"/>
      <c r="B7" s="3"/>
      <c r="C7" s="4"/>
      <c r="D7" s="4"/>
      <c r="F7" s="58"/>
    </row>
    <row r="8" spans="1:6" x14ac:dyDescent="0.25">
      <c r="A8" s="35" t="s">
        <v>3</v>
      </c>
      <c r="B8" s="35"/>
      <c r="C8" s="36">
        <f>SUM(C9:C12)</f>
        <v>98786</v>
      </c>
      <c r="D8" s="52">
        <f>C8/C$31*100</f>
        <v>71.817725788980084</v>
      </c>
      <c r="F8" s="58"/>
    </row>
    <row r="9" spans="1:6" x14ac:dyDescent="0.25">
      <c r="A9" s="2" t="s">
        <v>4</v>
      </c>
      <c r="B9" s="28" t="s">
        <v>108</v>
      </c>
      <c r="C9" s="4">
        <v>52340</v>
      </c>
      <c r="D9" s="26"/>
      <c r="F9" s="60"/>
    </row>
    <row r="10" spans="1:6" x14ac:dyDescent="0.25">
      <c r="A10" s="2" t="s">
        <v>23</v>
      </c>
      <c r="B10" s="28" t="s">
        <v>109</v>
      </c>
      <c r="C10" s="4">
        <v>24145</v>
      </c>
      <c r="D10" s="26"/>
      <c r="F10" s="60"/>
    </row>
    <row r="11" spans="1:6" x14ac:dyDescent="0.25">
      <c r="A11" s="2" t="s">
        <v>5</v>
      </c>
      <c r="B11" s="28" t="s">
        <v>110</v>
      </c>
      <c r="C11" s="4">
        <v>2576</v>
      </c>
      <c r="D11" s="26"/>
      <c r="F11" s="60"/>
    </row>
    <row r="12" spans="1:6" x14ac:dyDescent="0.25">
      <c r="A12" s="2" t="s">
        <v>6</v>
      </c>
      <c r="B12" s="28" t="s">
        <v>111</v>
      </c>
      <c r="C12" s="4">
        <v>19725</v>
      </c>
      <c r="D12" s="26"/>
      <c r="F12" s="60"/>
    </row>
    <row r="13" spans="1:6" ht="9.75" customHeight="1" x14ac:dyDescent="0.25">
      <c r="A13" s="2"/>
      <c r="B13" s="3"/>
      <c r="C13" s="4"/>
      <c r="D13" s="5"/>
      <c r="F13" s="61"/>
    </row>
    <row r="14" spans="1:6" x14ac:dyDescent="0.25">
      <c r="A14" s="35" t="s">
        <v>7</v>
      </c>
      <c r="B14" s="35"/>
      <c r="C14" s="36">
        <f>C21+C27</f>
        <v>38697</v>
      </c>
      <c r="D14" s="52">
        <f>C14/C$31*100</f>
        <v>28.132838001904748</v>
      </c>
      <c r="F14" s="61"/>
    </row>
    <row r="15" spans="1:6" x14ac:dyDescent="0.25">
      <c r="A15" s="2" t="s">
        <v>8</v>
      </c>
      <c r="B15" s="3" t="s">
        <v>112</v>
      </c>
      <c r="C15" s="4">
        <v>3821</v>
      </c>
      <c r="D15" s="27"/>
      <c r="F15" s="60"/>
    </row>
    <row r="16" spans="1:6" x14ac:dyDescent="0.25">
      <c r="A16" s="2" t="s">
        <v>9</v>
      </c>
      <c r="B16" s="3" t="s">
        <v>113</v>
      </c>
      <c r="C16" s="4">
        <v>28698</v>
      </c>
      <c r="D16" s="27"/>
      <c r="F16" s="60"/>
    </row>
    <row r="17" spans="1:6" x14ac:dyDescent="0.25">
      <c r="A17" s="2" t="s">
        <v>10</v>
      </c>
      <c r="B17" s="3" t="s">
        <v>114</v>
      </c>
      <c r="C17" s="4">
        <v>5797</v>
      </c>
      <c r="D17" s="27"/>
      <c r="F17" s="60"/>
    </row>
    <row r="18" spans="1:6" x14ac:dyDescent="0.25">
      <c r="A18" s="2" t="s">
        <v>11</v>
      </c>
      <c r="B18" s="3" t="s">
        <v>115</v>
      </c>
      <c r="C18" s="4">
        <v>53</v>
      </c>
      <c r="D18" s="27"/>
      <c r="F18" s="60"/>
    </row>
    <row r="19" spans="1:6" hidden="1" x14ac:dyDescent="0.25">
      <c r="A19" s="2" t="s">
        <v>12</v>
      </c>
      <c r="B19" s="3" t="s">
        <v>119</v>
      </c>
      <c r="C19" s="4"/>
      <c r="D19" s="27"/>
      <c r="F19" s="60"/>
    </row>
    <row r="20" spans="1:6" hidden="1" x14ac:dyDescent="0.25">
      <c r="A20" s="2" t="s">
        <v>35</v>
      </c>
      <c r="B20" s="3" t="s">
        <v>120</v>
      </c>
      <c r="C20" s="4"/>
      <c r="D20" s="27"/>
      <c r="F20" s="60"/>
    </row>
    <row r="21" spans="1:6" x14ac:dyDescent="0.25">
      <c r="A21" s="29" t="s">
        <v>13</v>
      </c>
      <c r="B21" s="28" t="s">
        <v>104</v>
      </c>
      <c r="C21" s="30">
        <f>SUM(C15:C20)</f>
        <v>38369</v>
      </c>
      <c r="D21" s="26">
        <f>C21*100/C14</f>
        <v>99.152389074088433</v>
      </c>
      <c r="F21" s="60"/>
    </row>
    <row r="22" spans="1:6" x14ac:dyDescent="0.25">
      <c r="A22" s="2" t="s">
        <v>14</v>
      </c>
      <c r="B22" s="3" t="s">
        <v>116</v>
      </c>
      <c r="C22" s="4">
        <v>242</v>
      </c>
      <c r="D22" s="27"/>
      <c r="F22" s="60"/>
    </row>
    <row r="23" spans="1:6" x14ac:dyDescent="0.25">
      <c r="A23" s="2" t="s">
        <v>15</v>
      </c>
      <c r="B23" s="3" t="s">
        <v>117</v>
      </c>
      <c r="C23" s="4">
        <v>86</v>
      </c>
      <c r="D23" s="27"/>
      <c r="F23" s="60"/>
    </row>
    <row r="24" spans="1:6" hidden="1" x14ac:dyDescent="0.25">
      <c r="A24" s="2" t="s">
        <v>16</v>
      </c>
      <c r="B24" s="3" t="s">
        <v>121</v>
      </c>
      <c r="C24" s="4"/>
      <c r="D24" s="27"/>
      <c r="F24" s="59"/>
    </row>
    <row r="25" spans="1:6" hidden="1" x14ac:dyDescent="0.25">
      <c r="A25" s="2" t="s">
        <v>17</v>
      </c>
      <c r="B25" s="3" t="s">
        <v>122</v>
      </c>
      <c r="C25" s="4"/>
      <c r="D25" s="27"/>
      <c r="F25" s="59"/>
    </row>
    <row r="26" spans="1:6" hidden="1" x14ac:dyDescent="0.25">
      <c r="A26" s="2" t="s">
        <v>18</v>
      </c>
      <c r="B26" s="3" t="s">
        <v>123</v>
      </c>
      <c r="C26" s="4"/>
      <c r="D26" s="27"/>
      <c r="F26" s="58"/>
    </row>
    <row r="27" spans="1:6" x14ac:dyDescent="0.25">
      <c r="A27" s="29" t="s">
        <v>19</v>
      </c>
      <c r="B27" s="28" t="s">
        <v>105</v>
      </c>
      <c r="C27" s="30">
        <f>SUM(C22:C26)</f>
        <v>328</v>
      </c>
      <c r="D27" s="26">
        <f>C27*100/C14</f>
        <v>0.84761092591156939</v>
      </c>
      <c r="F27" s="58"/>
    </row>
    <row r="28" spans="1:6" ht="11.25" customHeight="1" x14ac:dyDescent="0.25">
      <c r="A28" s="2"/>
      <c r="B28" s="3"/>
      <c r="C28" s="4"/>
      <c r="D28" s="5"/>
      <c r="F28" s="58"/>
    </row>
    <row r="29" spans="1:6" x14ac:dyDescent="0.25">
      <c r="A29" s="35" t="s">
        <v>20</v>
      </c>
      <c r="B29" s="35" t="s">
        <v>21</v>
      </c>
      <c r="C29" s="36">
        <v>68</v>
      </c>
      <c r="D29" s="52">
        <v>0</v>
      </c>
      <c r="F29" s="59"/>
    </row>
    <row r="30" spans="1:6" ht="11.25" customHeight="1" x14ac:dyDescent="0.25">
      <c r="A30" s="2"/>
      <c r="B30" s="3"/>
      <c r="C30" s="4"/>
      <c r="D30" s="5"/>
      <c r="F30" s="58"/>
    </row>
    <row r="31" spans="1:6" ht="15.75" x14ac:dyDescent="0.25">
      <c r="A31" s="33" t="s">
        <v>22</v>
      </c>
      <c r="B31" s="33"/>
      <c r="C31" s="34">
        <f>C8+C14+C29</f>
        <v>137551</v>
      </c>
      <c r="D31" s="34">
        <f>D8+D14+D29</f>
        <v>99.950563790884829</v>
      </c>
      <c r="F31" s="5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workbookViewId="0">
      <selection activeCell="D65" sqref="D65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bestFit="1" customWidth="1"/>
    <col min="6" max="6" width="9.7109375" customWidth="1"/>
    <col min="7" max="8" width="13.7109375" bestFit="1" customWidth="1"/>
  </cols>
  <sheetData>
    <row r="2" spans="1:6" ht="17.25" x14ac:dyDescent="0.3">
      <c r="A2" s="17" t="s">
        <v>133</v>
      </c>
      <c r="B2" s="18"/>
      <c r="C2" s="18"/>
      <c r="D2" s="18"/>
      <c r="E2" s="18"/>
    </row>
    <row r="3" spans="1:6" ht="15" customHeight="1" x14ac:dyDescent="0.25"/>
    <row r="4" spans="1:6" ht="32.25" customHeight="1" x14ac:dyDescent="0.25">
      <c r="A4" s="41" t="s">
        <v>24</v>
      </c>
      <c r="B4" s="42" t="s">
        <v>25</v>
      </c>
      <c r="C4" s="41" t="s">
        <v>26</v>
      </c>
      <c r="D4" s="41" t="s">
        <v>2</v>
      </c>
      <c r="E4" s="41" t="s">
        <v>27</v>
      </c>
      <c r="F4" s="41" t="s">
        <v>2</v>
      </c>
    </row>
    <row r="5" spans="1:6" ht="10.5" customHeight="1" x14ac:dyDescent="0.25">
      <c r="A5" s="11"/>
      <c r="B5" s="12"/>
      <c r="C5" s="11"/>
      <c r="D5" s="11"/>
      <c r="E5" s="11"/>
      <c r="F5" s="11"/>
    </row>
    <row r="6" spans="1:6" x14ac:dyDescent="0.25">
      <c r="A6" s="37" t="s">
        <v>135</v>
      </c>
      <c r="B6" s="38" t="s">
        <v>28</v>
      </c>
      <c r="C6" s="39">
        <v>16018</v>
      </c>
      <c r="D6" s="40">
        <f>C6*100/$C$14</f>
        <v>83.758627902112522</v>
      </c>
      <c r="E6" s="39">
        <v>28739</v>
      </c>
      <c r="F6" s="40">
        <f>E6*100/$E$14</f>
        <v>20.893341378834034</v>
      </c>
    </row>
    <row r="7" spans="1:6" ht="9.75" customHeight="1" x14ac:dyDescent="0.25">
      <c r="A7" s="7"/>
      <c r="B7" s="25"/>
      <c r="C7" s="8"/>
      <c r="D7" s="9"/>
      <c r="E7" s="8"/>
      <c r="F7" s="9"/>
    </row>
    <row r="8" spans="1:6" x14ac:dyDescent="0.25">
      <c r="A8" s="37" t="s">
        <v>29</v>
      </c>
      <c r="B8" s="38" t="s">
        <v>30</v>
      </c>
      <c r="C8" s="39">
        <v>2626</v>
      </c>
      <c r="D8" s="40">
        <f>C8*100/$C$14</f>
        <v>13.731436937879105</v>
      </c>
      <c r="E8" s="39">
        <v>29705</v>
      </c>
      <c r="F8" s="40">
        <f>E8*100/$E$14</f>
        <v>21.595626349499458</v>
      </c>
    </row>
    <row r="9" spans="1:6" ht="10.5" customHeight="1" x14ac:dyDescent="0.25">
      <c r="A9" s="7"/>
      <c r="B9" s="25"/>
      <c r="C9" s="8"/>
      <c r="D9" s="9"/>
      <c r="E9" s="8"/>
      <c r="F9" s="9"/>
    </row>
    <row r="10" spans="1:6" x14ac:dyDescent="0.25">
      <c r="A10" s="37" t="s">
        <v>31</v>
      </c>
      <c r="B10" s="38" t="s">
        <v>32</v>
      </c>
      <c r="C10" s="39">
        <v>349</v>
      </c>
      <c r="D10" s="40">
        <f>C10*100/$C$14</f>
        <v>1.8249320225894163</v>
      </c>
      <c r="E10" s="39">
        <v>17629</v>
      </c>
      <c r="F10" s="40">
        <f>E10*100/$E$14</f>
        <v>12.816337213106411</v>
      </c>
    </row>
    <row r="11" spans="1:6" ht="9.75" customHeight="1" x14ac:dyDescent="0.25">
      <c r="A11" s="7"/>
      <c r="B11" s="25"/>
      <c r="C11" s="8"/>
      <c r="D11" s="9"/>
      <c r="E11" s="8"/>
      <c r="F11" s="9"/>
    </row>
    <row r="12" spans="1:6" x14ac:dyDescent="0.25">
      <c r="A12" s="37" t="s">
        <v>33</v>
      </c>
      <c r="B12" s="38" t="s">
        <v>124</v>
      </c>
      <c r="C12" s="39">
        <v>131</v>
      </c>
      <c r="D12" s="40">
        <f>C12*100/$C$14</f>
        <v>0.68500313741895003</v>
      </c>
      <c r="E12" s="39">
        <v>61478</v>
      </c>
      <c r="F12" s="40">
        <f>E12*100/$E$14</f>
        <v>44.6946950585601</v>
      </c>
    </row>
    <row r="13" spans="1:6" ht="8.25" customHeight="1" x14ac:dyDescent="0.25">
      <c r="A13" s="7"/>
      <c r="B13" s="10"/>
      <c r="C13" s="8"/>
      <c r="D13" s="9"/>
      <c r="E13" s="8"/>
      <c r="F13" s="9"/>
    </row>
    <row r="14" spans="1:6" ht="15.75" customHeight="1" x14ac:dyDescent="0.25">
      <c r="A14" s="41" t="s">
        <v>41</v>
      </c>
      <c r="B14" s="43"/>
      <c r="C14" s="42">
        <f>SUM(C6:C12)</f>
        <v>19124</v>
      </c>
      <c r="D14" s="42">
        <f>SUM(D6:D12)</f>
        <v>100</v>
      </c>
      <c r="E14" s="42">
        <f>SUM(E6:E12)</f>
        <v>137551</v>
      </c>
      <c r="F14" s="42">
        <f>SUM(F6:F12)</f>
        <v>100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0"/>
  <sheetViews>
    <sheetView zoomScaleNormal="100" workbookViewId="0">
      <selection activeCell="A55" sqref="A55"/>
    </sheetView>
  </sheetViews>
  <sheetFormatPr baseColWidth="10" defaultRowHeight="15" x14ac:dyDescent="0.25"/>
  <cols>
    <col min="1" max="1" width="20.5703125" bestFit="1" customWidth="1"/>
    <col min="2" max="2" width="10.28515625" customWidth="1"/>
    <col min="3" max="3" width="10.85546875" customWidth="1"/>
    <col min="4" max="4" width="10.7109375" customWidth="1"/>
    <col min="5" max="5" width="10.140625" customWidth="1"/>
    <col min="6" max="6" width="9.140625" customWidth="1"/>
    <col min="7" max="8" width="9.7109375" customWidth="1"/>
    <col min="9" max="9" width="8" customWidth="1"/>
    <col min="10" max="10" width="9" customWidth="1"/>
    <col min="11" max="11" width="9.5703125" customWidth="1"/>
    <col min="12" max="12" width="9.42578125" customWidth="1"/>
  </cols>
  <sheetData>
    <row r="2" spans="1:14" ht="17.25" x14ac:dyDescent="0.3">
      <c r="A2" s="17" t="s">
        <v>132</v>
      </c>
      <c r="B2" s="18"/>
      <c r="C2" s="18"/>
      <c r="D2" s="18"/>
      <c r="E2" s="18"/>
      <c r="F2" s="18"/>
      <c r="G2" s="18"/>
      <c r="H2" s="18"/>
      <c r="I2" s="18"/>
    </row>
    <row r="4" spans="1:14" x14ac:dyDescent="0.25">
      <c r="A4" s="64" t="s">
        <v>103</v>
      </c>
      <c r="B4" s="62" t="s">
        <v>108</v>
      </c>
      <c r="C4" s="62" t="s">
        <v>118</v>
      </c>
      <c r="D4" s="62" t="s">
        <v>110</v>
      </c>
      <c r="E4" s="62" t="s">
        <v>111</v>
      </c>
      <c r="F4" s="62" t="s">
        <v>112</v>
      </c>
      <c r="G4" s="62" t="s">
        <v>113</v>
      </c>
      <c r="H4" s="62" t="s">
        <v>114</v>
      </c>
      <c r="I4" s="62" t="s">
        <v>115</v>
      </c>
      <c r="J4" s="62" t="s">
        <v>116</v>
      </c>
      <c r="K4" s="62" t="s">
        <v>117</v>
      </c>
      <c r="L4" s="62" t="s">
        <v>21</v>
      </c>
      <c r="M4" s="62" t="s">
        <v>41</v>
      </c>
    </row>
    <row r="5" spans="1:14" x14ac:dyDescent="0.25">
      <c r="A5" s="64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1:14" ht="10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A7" s="46" t="s">
        <v>42</v>
      </c>
      <c r="B7" s="47">
        <v>634</v>
      </c>
      <c r="C7" s="47">
        <v>328</v>
      </c>
      <c r="D7" s="47">
        <v>4</v>
      </c>
      <c r="E7" s="47">
        <v>245</v>
      </c>
      <c r="F7" s="47">
        <v>14</v>
      </c>
      <c r="G7" s="47">
        <v>278</v>
      </c>
      <c r="H7" s="47">
        <v>89</v>
      </c>
      <c r="I7" s="47">
        <v>1</v>
      </c>
      <c r="J7" s="47">
        <v>4</v>
      </c>
      <c r="K7" s="47">
        <v>1</v>
      </c>
      <c r="L7" s="47">
        <v>0</v>
      </c>
      <c r="M7" s="55">
        <f>SUM(B7:L7)</f>
        <v>1598</v>
      </c>
      <c r="N7" s="15" t="s">
        <v>43</v>
      </c>
    </row>
    <row r="8" spans="1:14" x14ac:dyDescent="0.25">
      <c r="A8" s="19" t="s">
        <v>44</v>
      </c>
      <c r="B8" s="16">
        <v>1525</v>
      </c>
      <c r="C8" s="16">
        <v>503</v>
      </c>
      <c r="D8" s="16">
        <v>65</v>
      </c>
      <c r="E8" s="16">
        <v>936</v>
      </c>
      <c r="F8" s="16">
        <v>49</v>
      </c>
      <c r="G8" s="16">
        <v>1275</v>
      </c>
      <c r="H8" s="16">
        <v>165</v>
      </c>
      <c r="I8" s="16">
        <v>3</v>
      </c>
      <c r="J8" s="16">
        <v>40</v>
      </c>
      <c r="K8" s="16">
        <v>5</v>
      </c>
      <c r="L8" s="16">
        <v>2</v>
      </c>
      <c r="M8" s="56">
        <f t="shared" ref="M8:M38" si="0">SUM(B8:L8)</f>
        <v>4568</v>
      </c>
      <c r="N8" s="15" t="s">
        <v>45</v>
      </c>
    </row>
    <row r="9" spans="1:14" x14ac:dyDescent="0.25">
      <c r="A9" s="46" t="s">
        <v>46</v>
      </c>
      <c r="B9" s="47">
        <v>205</v>
      </c>
      <c r="C9" s="47">
        <v>114</v>
      </c>
      <c r="D9" s="47">
        <v>3</v>
      </c>
      <c r="E9" s="47">
        <v>106</v>
      </c>
      <c r="F9" s="47">
        <v>1</v>
      </c>
      <c r="G9" s="47">
        <v>68</v>
      </c>
      <c r="H9" s="47">
        <v>73</v>
      </c>
      <c r="I9" s="47">
        <v>0</v>
      </c>
      <c r="J9" s="47">
        <v>1</v>
      </c>
      <c r="K9" s="47">
        <v>7</v>
      </c>
      <c r="L9" s="47">
        <v>1</v>
      </c>
      <c r="M9" s="55">
        <f t="shared" si="0"/>
        <v>579</v>
      </c>
      <c r="N9" s="15" t="s">
        <v>47</v>
      </c>
    </row>
    <row r="10" spans="1:14" x14ac:dyDescent="0.25">
      <c r="A10" s="19" t="s">
        <v>48</v>
      </c>
      <c r="B10" s="16">
        <v>99</v>
      </c>
      <c r="C10" s="16">
        <v>49</v>
      </c>
      <c r="D10" s="16">
        <v>18</v>
      </c>
      <c r="E10" s="16">
        <v>39</v>
      </c>
      <c r="F10" s="16">
        <v>1</v>
      </c>
      <c r="G10" s="16">
        <v>60</v>
      </c>
      <c r="H10" s="16">
        <v>8</v>
      </c>
      <c r="I10" s="16">
        <v>0</v>
      </c>
      <c r="J10" s="16">
        <v>0</v>
      </c>
      <c r="K10" s="16">
        <v>0</v>
      </c>
      <c r="L10" s="16">
        <v>0</v>
      </c>
      <c r="M10" s="56">
        <f t="shared" si="0"/>
        <v>274</v>
      </c>
      <c r="N10" s="15" t="s">
        <v>127</v>
      </c>
    </row>
    <row r="11" spans="1:14" x14ac:dyDescent="0.25">
      <c r="A11" s="46" t="s">
        <v>49</v>
      </c>
      <c r="B11" s="47">
        <v>793</v>
      </c>
      <c r="C11" s="47">
        <v>376</v>
      </c>
      <c r="D11" s="47">
        <v>3</v>
      </c>
      <c r="E11" s="47">
        <v>289</v>
      </c>
      <c r="F11" s="47">
        <v>10</v>
      </c>
      <c r="G11" s="47">
        <v>241</v>
      </c>
      <c r="H11" s="47">
        <v>71</v>
      </c>
      <c r="I11" s="47">
        <v>0</v>
      </c>
      <c r="J11" s="47">
        <v>5</v>
      </c>
      <c r="K11" s="47">
        <v>0</v>
      </c>
      <c r="L11" s="47">
        <v>0</v>
      </c>
      <c r="M11" s="55">
        <f t="shared" si="0"/>
        <v>1788</v>
      </c>
      <c r="N11" s="15" t="s">
        <v>50</v>
      </c>
    </row>
    <row r="12" spans="1:14" x14ac:dyDescent="0.25">
      <c r="A12" s="19" t="s">
        <v>51</v>
      </c>
      <c r="B12" s="16">
        <v>885</v>
      </c>
      <c r="C12" s="16">
        <v>486</v>
      </c>
      <c r="D12" s="16">
        <v>16</v>
      </c>
      <c r="E12" s="16">
        <v>478</v>
      </c>
      <c r="F12" s="16">
        <v>15</v>
      </c>
      <c r="G12" s="16">
        <v>430</v>
      </c>
      <c r="H12" s="16">
        <v>173</v>
      </c>
      <c r="I12" s="16">
        <v>2</v>
      </c>
      <c r="J12" s="16">
        <v>4</v>
      </c>
      <c r="K12" s="16">
        <v>1</v>
      </c>
      <c r="L12" s="16">
        <v>6</v>
      </c>
      <c r="M12" s="56">
        <f t="shared" si="0"/>
        <v>2496</v>
      </c>
      <c r="N12" s="15" t="s">
        <v>52</v>
      </c>
    </row>
    <row r="13" spans="1:14" x14ac:dyDescent="0.25">
      <c r="A13" s="46" t="s">
        <v>125</v>
      </c>
      <c r="B13" s="47">
        <v>16183</v>
      </c>
      <c r="C13" s="47">
        <v>5651</v>
      </c>
      <c r="D13" s="47">
        <v>154</v>
      </c>
      <c r="E13" s="47">
        <v>6022</v>
      </c>
      <c r="F13" s="47">
        <v>304</v>
      </c>
      <c r="G13" s="47">
        <v>12047</v>
      </c>
      <c r="H13" s="47">
        <v>1310</v>
      </c>
      <c r="I13" s="47">
        <v>13</v>
      </c>
      <c r="J13" s="47">
        <v>93</v>
      </c>
      <c r="K13" s="47">
        <v>20</v>
      </c>
      <c r="L13" s="47">
        <v>24</v>
      </c>
      <c r="M13" s="55">
        <f>SUM(B13:L13)</f>
        <v>41821</v>
      </c>
      <c r="N13" s="15" t="s">
        <v>126</v>
      </c>
    </row>
    <row r="14" spans="1:14" x14ac:dyDescent="0.25">
      <c r="A14" s="19" t="s">
        <v>53</v>
      </c>
      <c r="B14" s="16">
        <v>824</v>
      </c>
      <c r="C14" s="16">
        <v>457</v>
      </c>
      <c r="D14" s="16">
        <v>15</v>
      </c>
      <c r="E14" s="16">
        <v>399</v>
      </c>
      <c r="F14" s="16">
        <v>14</v>
      </c>
      <c r="G14" s="16">
        <v>352</v>
      </c>
      <c r="H14" s="16">
        <v>110</v>
      </c>
      <c r="I14" s="16">
        <v>1</v>
      </c>
      <c r="J14" s="16">
        <v>2</v>
      </c>
      <c r="K14" s="16">
        <v>1</v>
      </c>
      <c r="L14" s="16">
        <v>0</v>
      </c>
      <c r="M14" s="56">
        <f t="shared" si="0"/>
        <v>2175</v>
      </c>
      <c r="N14" s="15" t="s">
        <v>54</v>
      </c>
    </row>
    <row r="15" spans="1:14" x14ac:dyDescent="0.25">
      <c r="A15" s="46" t="s">
        <v>55</v>
      </c>
      <c r="B15" s="47">
        <v>180</v>
      </c>
      <c r="C15" s="47">
        <v>87</v>
      </c>
      <c r="D15" s="47">
        <v>8</v>
      </c>
      <c r="E15" s="47">
        <v>31</v>
      </c>
      <c r="F15" s="47">
        <v>8</v>
      </c>
      <c r="G15" s="47">
        <v>34</v>
      </c>
      <c r="H15" s="47">
        <v>26</v>
      </c>
      <c r="I15" s="47">
        <v>0</v>
      </c>
      <c r="J15" s="47">
        <v>2</v>
      </c>
      <c r="K15" s="47">
        <v>1</v>
      </c>
      <c r="L15" s="47">
        <v>0</v>
      </c>
      <c r="M15" s="55">
        <f t="shared" si="0"/>
        <v>377</v>
      </c>
      <c r="N15" s="15" t="s">
        <v>56</v>
      </c>
    </row>
    <row r="16" spans="1:14" x14ac:dyDescent="0.25">
      <c r="A16" s="19" t="s">
        <v>57</v>
      </c>
      <c r="B16" s="16">
        <v>189</v>
      </c>
      <c r="C16" s="16">
        <v>216</v>
      </c>
      <c r="D16" s="16">
        <v>22</v>
      </c>
      <c r="E16" s="16">
        <v>323</v>
      </c>
      <c r="F16" s="16">
        <v>20</v>
      </c>
      <c r="G16" s="16">
        <v>255</v>
      </c>
      <c r="H16" s="16">
        <v>100</v>
      </c>
      <c r="I16" s="16">
        <v>1</v>
      </c>
      <c r="J16" s="16">
        <v>1</v>
      </c>
      <c r="K16" s="16">
        <v>0</v>
      </c>
      <c r="L16" s="16">
        <v>0</v>
      </c>
      <c r="M16" s="56">
        <f t="shared" si="0"/>
        <v>1127</v>
      </c>
      <c r="N16" s="15" t="s">
        <v>58</v>
      </c>
    </row>
    <row r="17" spans="1:14" x14ac:dyDescent="0.25">
      <c r="A17" s="46" t="s">
        <v>67</v>
      </c>
      <c r="B17" s="47">
        <v>1363</v>
      </c>
      <c r="C17" s="47">
        <v>516</v>
      </c>
      <c r="D17" s="47">
        <v>141</v>
      </c>
      <c r="E17" s="47">
        <v>910</v>
      </c>
      <c r="F17" s="47">
        <v>109</v>
      </c>
      <c r="G17" s="47">
        <v>1579</v>
      </c>
      <c r="H17" s="47">
        <v>149</v>
      </c>
      <c r="I17" s="47">
        <v>0</v>
      </c>
      <c r="J17" s="47">
        <v>21</v>
      </c>
      <c r="K17" s="47">
        <v>10</v>
      </c>
      <c r="L17" s="47">
        <v>3</v>
      </c>
      <c r="M17" s="55">
        <f>SUM(B17:L17)</f>
        <v>4801</v>
      </c>
      <c r="N17" s="15" t="s">
        <v>68</v>
      </c>
    </row>
    <row r="18" spans="1:14" x14ac:dyDescent="0.25">
      <c r="A18" s="19" t="s">
        <v>59</v>
      </c>
      <c r="B18" s="16">
        <v>1968</v>
      </c>
      <c r="C18" s="16">
        <v>1279</v>
      </c>
      <c r="D18" s="16">
        <v>30</v>
      </c>
      <c r="E18" s="16">
        <v>1338</v>
      </c>
      <c r="F18" s="16">
        <v>43</v>
      </c>
      <c r="G18" s="16">
        <v>1689</v>
      </c>
      <c r="H18" s="16">
        <v>257</v>
      </c>
      <c r="I18" s="16">
        <v>5</v>
      </c>
      <c r="J18" s="16">
        <v>3</v>
      </c>
      <c r="K18" s="16">
        <v>0</v>
      </c>
      <c r="L18" s="16">
        <v>11</v>
      </c>
      <c r="M18" s="56">
        <f t="shared" si="0"/>
        <v>6623</v>
      </c>
      <c r="N18" s="15" t="s">
        <v>60</v>
      </c>
    </row>
    <row r="19" spans="1:14" x14ac:dyDescent="0.25">
      <c r="A19" s="46" t="s">
        <v>61</v>
      </c>
      <c r="B19" s="47">
        <v>2595</v>
      </c>
      <c r="C19" s="47">
        <v>236</v>
      </c>
      <c r="D19" s="47">
        <v>1</v>
      </c>
      <c r="E19" s="47">
        <v>138</v>
      </c>
      <c r="F19" s="47">
        <v>0</v>
      </c>
      <c r="G19" s="47">
        <v>214</v>
      </c>
      <c r="H19" s="47">
        <v>85</v>
      </c>
      <c r="I19" s="47">
        <v>0</v>
      </c>
      <c r="J19" s="47">
        <v>4</v>
      </c>
      <c r="K19" s="47">
        <v>1</v>
      </c>
      <c r="L19" s="47">
        <v>2</v>
      </c>
      <c r="M19" s="55">
        <f t="shared" si="0"/>
        <v>3276</v>
      </c>
      <c r="N19" s="15" t="s">
        <v>62</v>
      </c>
    </row>
    <row r="20" spans="1:14" x14ac:dyDescent="0.25">
      <c r="A20" s="19" t="s">
        <v>63</v>
      </c>
      <c r="B20" s="16">
        <v>423</v>
      </c>
      <c r="C20" s="16">
        <v>235</v>
      </c>
      <c r="D20" s="16">
        <v>1</v>
      </c>
      <c r="E20" s="16">
        <v>124</v>
      </c>
      <c r="F20" s="16">
        <v>3</v>
      </c>
      <c r="G20" s="16">
        <v>138</v>
      </c>
      <c r="H20" s="16">
        <v>55</v>
      </c>
      <c r="I20" s="16">
        <v>0</v>
      </c>
      <c r="J20" s="16">
        <v>0</v>
      </c>
      <c r="K20" s="16">
        <v>0</v>
      </c>
      <c r="L20" s="16">
        <v>0</v>
      </c>
      <c r="M20" s="56">
        <f t="shared" si="0"/>
        <v>979</v>
      </c>
      <c r="N20" s="15" t="s">
        <v>64</v>
      </c>
    </row>
    <row r="21" spans="1:14" x14ac:dyDescent="0.25">
      <c r="A21" s="46" t="s">
        <v>65</v>
      </c>
      <c r="B21" s="47">
        <v>4354</v>
      </c>
      <c r="C21" s="47">
        <v>2464</v>
      </c>
      <c r="D21" s="47">
        <v>101</v>
      </c>
      <c r="E21" s="47">
        <v>1531</v>
      </c>
      <c r="F21" s="47">
        <v>64</v>
      </c>
      <c r="G21" s="47">
        <v>1515</v>
      </c>
      <c r="H21" s="47">
        <v>623</v>
      </c>
      <c r="I21" s="47">
        <v>7</v>
      </c>
      <c r="J21" s="47">
        <v>7</v>
      </c>
      <c r="K21" s="47">
        <v>7</v>
      </c>
      <c r="L21" s="47">
        <v>2</v>
      </c>
      <c r="M21" s="55">
        <f t="shared" si="0"/>
        <v>10675</v>
      </c>
      <c r="N21" s="15" t="s">
        <v>66</v>
      </c>
    </row>
    <row r="22" spans="1:14" x14ac:dyDescent="0.25">
      <c r="A22" s="19" t="s">
        <v>69</v>
      </c>
      <c r="B22" s="16">
        <v>1727</v>
      </c>
      <c r="C22" s="16">
        <v>1483</v>
      </c>
      <c r="D22" s="16">
        <v>38</v>
      </c>
      <c r="E22" s="16">
        <v>532</v>
      </c>
      <c r="F22" s="16">
        <v>31</v>
      </c>
      <c r="G22" s="16">
        <v>314</v>
      </c>
      <c r="H22" s="16">
        <v>245</v>
      </c>
      <c r="I22" s="16">
        <v>0</v>
      </c>
      <c r="J22" s="16">
        <v>8</v>
      </c>
      <c r="K22" s="16">
        <v>4</v>
      </c>
      <c r="L22" s="16">
        <v>1</v>
      </c>
      <c r="M22" s="56">
        <f t="shared" si="0"/>
        <v>4383</v>
      </c>
      <c r="N22" s="15" t="s">
        <v>70</v>
      </c>
    </row>
    <row r="23" spans="1:14" x14ac:dyDescent="0.25">
      <c r="A23" s="46" t="s">
        <v>71</v>
      </c>
      <c r="B23" s="47">
        <v>317</v>
      </c>
      <c r="C23" s="47">
        <v>215</v>
      </c>
      <c r="D23" s="47">
        <v>4</v>
      </c>
      <c r="E23" s="47">
        <v>45</v>
      </c>
      <c r="F23" s="47">
        <v>1</v>
      </c>
      <c r="G23" s="47">
        <v>39</v>
      </c>
      <c r="H23" s="47">
        <v>25</v>
      </c>
      <c r="I23" s="47">
        <v>0</v>
      </c>
      <c r="J23" s="47">
        <v>3</v>
      </c>
      <c r="K23" s="47">
        <v>1</v>
      </c>
      <c r="L23" s="47">
        <v>0</v>
      </c>
      <c r="M23" s="55">
        <f t="shared" si="0"/>
        <v>650</v>
      </c>
      <c r="N23" s="15" t="s">
        <v>72</v>
      </c>
    </row>
    <row r="24" spans="1:14" x14ac:dyDescent="0.25">
      <c r="A24" s="19" t="s">
        <v>73</v>
      </c>
      <c r="B24" s="16">
        <v>192</v>
      </c>
      <c r="C24" s="16">
        <v>138</v>
      </c>
      <c r="D24" s="16">
        <v>0</v>
      </c>
      <c r="E24" s="16">
        <v>136</v>
      </c>
      <c r="F24" s="16">
        <v>4</v>
      </c>
      <c r="G24" s="16">
        <v>114</v>
      </c>
      <c r="H24" s="16">
        <v>31</v>
      </c>
      <c r="I24" s="16">
        <v>0</v>
      </c>
      <c r="J24" s="16">
        <v>0</v>
      </c>
      <c r="K24" s="16">
        <v>0</v>
      </c>
      <c r="L24" s="16">
        <v>0</v>
      </c>
      <c r="M24" s="56">
        <f t="shared" si="0"/>
        <v>615</v>
      </c>
      <c r="N24" s="15" t="s">
        <v>74</v>
      </c>
    </row>
    <row r="25" spans="1:14" x14ac:dyDescent="0.25">
      <c r="A25" s="46" t="s">
        <v>75</v>
      </c>
      <c r="B25" s="47">
        <v>6897</v>
      </c>
      <c r="C25" s="47">
        <v>3040</v>
      </c>
      <c r="D25" s="47">
        <v>443</v>
      </c>
      <c r="E25" s="47">
        <v>1775</v>
      </c>
      <c r="F25" s="47">
        <v>208</v>
      </c>
      <c r="G25" s="47">
        <v>2756</v>
      </c>
      <c r="H25" s="47">
        <v>743</v>
      </c>
      <c r="I25" s="47">
        <v>1</v>
      </c>
      <c r="J25" s="47">
        <v>15</v>
      </c>
      <c r="K25" s="47">
        <v>10</v>
      </c>
      <c r="L25" s="47">
        <v>7</v>
      </c>
      <c r="M25" s="55">
        <f t="shared" si="0"/>
        <v>15895</v>
      </c>
      <c r="N25" s="15" t="s">
        <v>76</v>
      </c>
    </row>
    <row r="26" spans="1:14" x14ac:dyDescent="0.25">
      <c r="A26" s="19" t="s">
        <v>77</v>
      </c>
      <c r="B26" s="16">
        <v>848</v>
      </c>
      <c r="C26" s="16">
        <v>273</v>
      </c>
      <c r="D26" s="16">
        <v>2</v>
      </c>
      <c r="E26" s="16">
        <v>185</v>
      </c>
      <c r="F26" s="16">
        <v>5</v>
      </c>
      <c r="G26" s="16">
        <v>126</v>
      </c>
      <c r="H26" s="16">
        <v>72</v>
      </c>
      <c r="I26" s="16">
        <v>0</v>
      </c>
      <c r="J26" s="16">
        <v>1</v>
      </c>
      <c r="K26" s="16">
        <v>4</v>
      </c>
      <c r="L26" s="16">
        <v>0</v>
      </c>
      <c r="M26" s="56">
        <f t="shared" si="0"/>
        <v>1516</v>
      </c>
      <c r="N26" s="15" t="s">
        <v>78</v>
      </c>
    </row>
    <row r="27" spans="1:14" x14ac:dyDescent="0.25">
      <c r="A27" s="46" t="s">
        <v>79</v>
      </c>
      <c r="B27" s="47">
        <v>1974</v>
      </c>
      <c r="C27" s="47">
        <v>1198</v>
      </c>
      <c r="D27" s="47">
        <v>42</v>
      </c>
      <c r="E27" s="47">
        <v>657</v>
      </c>
      <c r="F27" s="47">
        <v>113</v>
      </c>
      <c r="G27" s="47">
        <v>566</v>
      </c>
      <c r="H27" s="47">
        <v>168</v>
      </c>
      <c r="I27" s="47">
        <v>0</v>
      </c>
      <c r="J27" s="47">
        <v>7</v>
      </c>
      <c r="K27" s="47">
        <v>3</v>
      </c>
      <c r="L27" s="47">
        <v>0</v>
      </c>
      <c r="M27" s="55">
        <f t="shared" si="0"/>
        <v>4728</v>
      </c>
      <c r="N27" s="15" t="s">
        <v>80</v>
      </c>
    </row>
    <row r="28" spans="1:14" x14ac:dyDescent="0.25">
      <c r="A28" s="19" t="s">
        <v>81</v>
      </c>
      <c r="B28" s="16">
        <v>801</v>
      </c>
      <c r="C28" s="16">
        <v>549</v>
      </c>
      <c r="D28" s="16">
        <v>19</v>
      </c>
      <c r="E28" s="16">
        <v>350</v>
      </c>
      <c r="F28" s="16">
        <v>34</v>
      </c>
      <c r="G28" s="16">
        <v>440</v>
      </c>
      <c r="H28" s="16">
        <v>188</v>
      </c>
      <c r="I28" s="16">
        <v>1</v>
      </c>
      <c r="J28" s="16">
        <v>0</v>
      </c>
      <c r="K28" s="16">
        <v>0</v>
      </c>
      <c r="L28" s="16">
        <v>5</v>
      </c>
      <c r="M28" s="56">
        <f t="shared" si="0"/>
        <v>2387</v>
      </c>
      <c r="N28" s="15" t="s">
        <v>82</v>
      </c>
    </row>
    <row r="29" spans="1:14" x14ac:dyDescent="0.25">
      <c r="A29" s="46" t="s">
        <v>83</v>
      </c>
      <c r="B29" s="47">
        <v>97</v>
      </c>
      <c r="C29" s="47">
        <v>11</v>
      </c>
      <c r="D29" s="47">
        <v>1</v>
      </c>
      <c r="E29" s="47">
        <v>12</v>
      </c>
      <c r="F29" s="47">
        <v>1</v>
      </c>
      <c r="G29" s="47">
        <v>5</v>
      </c>
      <c r="H29" s="47">
        <v>2</v>
      </c>
      <c r="I29" s="47">
        <v>0</v>
      </c>
      <c r="J29" s="47">
        <v>0</v>
      </c>
      <c r="K29" s="47">
        <v>0</v>
      </c>
      <c r="L29" s="47">
        <v>0</v>
      </c>
      <c r="M29" s="55">
        <f t="shared" si="0"/>
        <v>129</v>
      </c>
      <c r="N29" s="15" t="s">
        <v>84</v>
      </c>
    </row>
    <row r="30" spans="1:14" x14ac:dyDescent="0.25">
      <c r="A30" s="19" t="s">
        <v>85</v>
      </c>
      <c r="B30" s="16">
        <v>907</v>
      </c>
      <c r="C30" s="16">
        <v>485</v>
      </c>
      <c r="D30" s="16">
        <v>10</v>
      </c>
      <c r="E30" s="16">
        <v>255</v>
      </c>
      <c r="F30" s="16">
        <v>7</v>
      </c>
      <c r="G30" s="16">
        <v>238</v>
      </c>
      <c r="H30" s="16">
        <v>85</v>
      </c>
      <c r="I30" s="16">
        <v>0</v>
      </c>
      <c r="J30" s="16">
        <v>2</v>
      </c>
      <c r="K30" s="16">
        <v>4</v>
      </c>
      <c r="L30" s="16">
        <v>1</v>
      </c>
      <c r="M30" s="56">
        <f t="shared" si="0"/>
        <v>1994</v>
      </c>
      <c r="N30" s="15" t="s">
        <v>86</v>
      </c>
    </row>
    <row r="31" spans="1:14" x14ac:dyDescent="0.25">
      <c r="A31" s="46" t="s">
        <v>87</v>
      </c>
      <c r="B31" s="47">
        <v>890</v>
      </c>
      <c r="C31" s="47">
        <v>622</v>
      </c>
      <c r="D31" s="47">
        <v>1192</v>
      </c>
      <c r="E31" s="47">
        <v>481</v>
      </c>
      <c r="F31" s="47">
        <v>2262</v>
      </c>
      <c r="G31" s="47">
        <v>1362</v>
      </c>
      <c r="H31" s="47">
        <v>153</v>
      </c>
      <c r="I31" s="47">
        <v>1</v>
      </c>
      <c r="J31" s="47">
        <v>1</v>
      </c>
      <c r="K31" s="47">
        <v>0</v>
      </c>
      <c r="L31" s="47">
        <v>1</v>
      </c>
      <c r="M31" s="55">
        <f t="shared" si="0"/>
        <v>6965</v>
      </c>
      <c r="N31" s="15" t="s">
        <v>88</v>
      </c>
    </row>
    <row r="32" spans="1:14" x14ac:dyDescent="0.25">
      <c r="A32" s="19" t="s">
        <v>89</v>
      </c>
      <c r="B32" s="16">
        <v>910</v>
      </c>
      <c r="C32" s="16">
        <v>646</v>
      </c>
      <c r="D32" s="16">
        <v>112</v>
      </c>
      <c r="E32" s="16">
        <v>739</v>
      </c>
      <c r="F32" s="16">
        <v>69</v>
      </c>
      <c r="G32" s="16">
        <v>824</v>
      </c>
      <c r="H32" s="16">
        <v>176</v>
      </c>
      <c r="I32" s="16">
        <v>3</v>
      </c>
      <c r="J32" s="16">
        <v>7</v>
      </c>
      <c r="K32" s="16">
        <v>1</v>
      </c>
      <c r="L32" s="16">
        <v>0</v>
      </c>
      <c r="M32" s="56">
        <f t="shared" si="0"/>
        <v>3487</v>
      </c>
      <c r="N32" s="15" t="s">
        <v>90</v>
      </c>
    </row>
    <row r="33" spans="1:14" x14ac:dyDescent="0.25">
      <c r="A33" s="46" t="s">
        <v>91</v>
      </c>
      <c r="B33" s="47">
        <v>596</v>
      </c>
      <c r="C33" s="47">
        <v>212</v>
      </c>
      <c r="D33" s="47">
        <v>3</v>
      </c>
      <c r="E33" s="47">
        <v>319</v>
      </c>
      <c r="F33" s="47">
        <v>115</v>
      </c>
      <c r="G33" s="47">
        <v>437</v>
      </c>
      <c r="H33" s="47">
        <v>109</v>
      </c>
      <c r="I33" s="47">
        <v>3</v>
      </c>
      <c r="J33" s="47">
        <v>1</v>
      </c>
      <c r="K33" s="47">
        <v>0</v>
      </c>
      <c r="L33" s="47">
        <v>0</v>
      </c>
      <c r="M33" s="55">
        <f t="shared" si="0"/>
        <v>1795</v>
      </c>
      <c r="N33" s="15" t="s">
        <v>92</v>
      </c>
    </row>
    <row r="34" spans="1:14" x14ac:dyDescent="0.25">
      <c r="A34" s="19" t="s">
        <v>93</v>
      </c>
      <c r="B34" s="16">
        <v>863</v>
      </c>
      <c r="C34" s="16">
        <v>602</v>
      </c>
      <c r="D34" s="16">
        <v>12</v>
      </c>
      <c r="E34" s="16">
        <v>459</v>
      </c>
      <c r="F34" s="16">
        <v>21</v>
      </c>
      <c r="G34" s="16">
        <v>376</v>
      </c>
      <c r="H34" s="16">
        <v>247</v>
      </c>
      <c r="I34" s="16">
        <v>7</v>
      </c>
      <c r="J34" s="16">
        <v>2</v>
      </c>
      <c r="K34" s="16">
        <v>3</v>
      </c>
      <c r="L34" s="16">
        <v>0</v>
      </c>
      <c r="M34" s="56">
        <f t="shared" si="0"/>
        <v>2592</v>
      </c>
      <c r="N34" s="15" t="s">
        <v>128</v>
      </c>
    </row>
    <row r="35" spans="1:14" x14ac:dyDescent="0.25">
      <c r="A35" s="46" t="s">
        <v>94</v>
      </c>
      <c r="B35" s="47">
        <v>88</v>
      </c>
      <c r="C35" s="47">
        <v>63</v>
      </c>
      <c r="D35" s="47">
        <v>1</v>
      </c>
      <c r="E35" s="47">
        <v>35</v>
      </c>
      <c r="F35" s="47">
        <v>0</v>
      </c>
      <c r="G35" s="47">
        <v>33</v>
      </c>
      <c r="H35" s="47">
        <v>8</v>
      </c>
      <c r="I35" s="47">
        <v>0</v>
      </c>
      <c r="J35" s="47">
        <v>2</v>
      </c>
      <c r="K35" s="47">
        <v>0</v>
      </c>
      <c r="L35" s="47">
        <v>0</v>
      </c>
      <c r="M35" s="55">
        <f t="shared" si="0"/>
        <v>230</v>
      </c>
      <c r="N35" s="15" t="s">
        <v>95</v>
      </c>
    </row>
    <row r="36" spans="1:14" x14ac:dyDescent="0.25">
      <c r="A36" s="19" t="s">
        <v>96</v>
      </c>
      <c r="B36" s="16">
        <v>1056</v>
      </c>
      <c r="C36" s="16">
        <v>852</v>
      </c>
      <c r="D36" s="16">
        <v>65</v>
      </c>
      <c r="E36" s="16">
        <v>515</v>
      </c>
      <c r="F36" s="16">
        <v>201</v>
      </c>
      <c r="G36" s="16">
        <v>510</v>
      </c>
      <c r="H36" s="16">
        <v>129</v>
      </c>
      <c r="I36" s="16">
        <v>3</v>
      </c>
      <c r="J36" s="16">
        <v>5</v>
      </c>
      <c r="K36" s="16">
        <v>1</v>
      </c>
      <c r="L36" s="16">
        <v>0</v>
      </c>
      <c r="M36" s="56">
        <f t="shared" si="0"/>
        <v>3337</v>
      </c>
      <c r="N36" s="15" t="s">
        <v>97</v>
      </c>
    </row>
    <row r="37" spans="1:14" x14ac:dyDescent="0.25">
      <c r="A37" s="46" t="s">
        <v>98</v>
      </c>
      <c r="B37" s="47">
        <v>1834</v>
      </c>
      <c r="C37" s="47">
        <v>647</v>
      </c>
      <c r="D37" s="47">
        <v>44</v>
      </c>
      <c r="E37" s="47">
        <v>196</v>
      </c>
      <c r="F37" s="47">
        <v>92</v>
      </c>
      <c r="G37" s="47">
        <v>309</v>
      </c>
      <c r="H37" s="47">
        <v>51</v>
      </c>
      <c r="I37" s="47">
        <v>1</v>
      </c>
      <c r="J37" s="47">
        <v>1</v>
      </c>
      <c r="K37" s="47">
        <v>0</v>
      </c>
      <c r="L37" s="47">
        <v>2</v>
      </c>
      <c r="M37" s="55">
        <f t="shared" si="0"/>
        <v>3177</v>
      </c>
      <c r="N37" s="15" t="s">
        <v>99</v>
      </c>
    </row>
    <row r="38" spans="1:14" x14ac:dyDescent="0.25">
      <c r="A38" s="19" t="s">
        <v>100</v>
      </c>
      <c r="B38" s="16">
        <v>123</v>
      </c>
      <c r="C38" s="16">
        <v>112</v>
      </c>
      <c r="D38" s="16">
        <v>6</v>
      </c>
      <c r="E38" s="16">
        <v>125</v>
      </c>
      <c r="F38" s="16">
        <v>2</v>
      </c>
      <c r="G38" s="16">
        <v>74</v>
      </c>
      <c r="H38" s="16">
        <v>71</v>
      </c>
      <c r="I38" s="16">
        <v>0</v>
      </c>
      <c r="J38" s="16">
        <v>0</v>
      </c>
      <c r="K38" s="16">
        <v>1</v>
      </c>
      <c r="L38" s="16">
        <v>0</v>
      </c>
      <c r="M38" s="56">
        <f t="shared" si="0"/>
        <v>514</v>
      </c>
      <c r="N38" s="15" t="s">
        <v>101</v>
      </c>
    </row>
    <row r="39" spans="1:14" ht="10.5" customHeight="1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4" x14ac:dyDescent="0.25">
      <c r="A40" s="44" t="s">
        <v>41</v>
      </c>
      <c r="B40" s="45">
        <f>SUM(B7:B38)</f>
        <v>52340</v>
      </c>
      <c r="C40" s="45">
        <f t="shared" ref="C40:M40" si="1">SUM(C7:C38)</f>
        <v>24145</v>
      </c>
      <c r="D40" s="45">
        <f t="shared" si="1"/>
        <v>2576</v>
      </c>
      <c r="E40" s="45">
        <f t="shared" si="1"/>
        <v>19725</v>
      </c>
      <c r="F40" s="45">
        <f t="shared" si="1"/>
        <v>3821</v>
      </c>
      <c r="G40" s="45">
        <f t="shared" si="1"/>
        <v>28698</v>
      </c>
      <c r="H40" s="45">
        <f t="shared" si="1"/>
        <v>5797</v>
      </c>
      <c r="I40" s="45">
        <f t="shared" si="1"/>
        <v>53</v>
      </c>
      <c r="J40" s="45">
        <f t="shared" si="1"/>
        <v>242</v>
      </c>
      <c r="K40" s="45">
        <f t="shared" si="1"/>
        <v>86</v>
      </c>
      <c r="L40" s="45">
        <f t="shared" si="1"/>
        <v>68</v>
      </c>
      <c r="M40" s="45">
        <f t="shared" si="1"/>
        <v>137551</v>
      </c>
    </row>
  </sheetData>
  <mergeCells count="13">
    <mergeCell ref="F4:F5"/>
    <mergeCell ref="A4:A5"/>
    <mergeCell ref="B4:B5"/>
    <mergeCell ref="C4:C5"/>
    <mergeCell ref="D4:D5"/>
    <mergeCell ref="E4:E5"/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workbookViewId="0">
      <selection activeCell="D54" sqref="D54"/>
    </sheetView>
  </sheetViews>
  <sheetFormatPr baseColWidth="10" defaultRowHeight="15" x14ac:dyDescent="0.25"/>
  <cols>
    <col min="1" max="1" width="21.7109375" customWidth="1"/>
    <col min="3" max="3" width="14.28515625" customWidth="1"/>
    <col min="5" max="5" width="6.140625" customWidth="1"/>
    <col min="6" max="6" width="21.42578125" customWidth="1"/>
  </cols>
  <sheetData>
    <row r="2" spans="1:6" ht="17.25" x14ac:dyDescent="0.3">
      <c r="A2" s="17" t="s">
        <v>131</v>
      </c>
      <c r="B2" s="18"/>
      <c r="C2" s="18"/>
      <c r="D2" s="18"/>
      <c r="E2" s="18"/>
      <c r="F2" s="18"/>
    </row>
    <row r="4" spans="1:6" ht="15.75" x14ac:dyDescent="0.25">
      <c r="A4" s="50" t="s">
        <v>36</v>
      </c>
      <c r="B4" s="50" t="s">
        <v>22</v>
      </c>
      <c r="C4" s="50" t="s">
        <v>2</v>
      </c>
    </row>
    <row r="5" spans="1:6" ht="4.5" customHeight="1" x14ac:dyDescent="0.25">
      <c r="A5" s="13"/>
      <c r="B5" s="13"/>
      <c r="C5" s="13"/>
    </row>
    <row r="6" spans="1:6" x14ac:dyDescent="0.25">
      <c r="A6" s="53" t="s">
        <v>37</v>
      </c>
      <c r="B6" s="48">
        <v>1370</v>
      </c>
      <c r="C6" s="49">
        <f>B6/$B$12*100</f>
        <v>19.950487840396097</v>
      </c>
      <c r="F6" s="6"/>
    </row>
    <row r="7" spans="1:6" x14ac:dyDescent="0.25">
      <c r="A7" s="54" t="s">
        <v>38</v>
      </c>
      <c r="B7" s="20">
        <v>28</v>
      </c>
      <c r="C7" s="21">
        <f>B7/$B$12*100</f>
        <v>0.40774719673802245</v>
      </c>
      <c r="F7" s="6"/>
    </row>
    <row r="8" spans="1:6" x14ac:dyDescent="0.25">
      <c r="A8" s="53" t="s">
        <v>39</v>
      </c>
      <c r="B8" s="48">
        <v>5433</v>
      </c>
      <c r="C8" s="49">
        <f>B8/$B$12*100</f>
        <v>79.117518567059847</v>
      </c>
      <c r="F8" s="6"/>
    </row>
    <row r="9" spans="1:6" x14ac:dyDescent="0.25">
      <c r="A9" s="54" t="s">
        <v>129</v>
      </c>
      <c r="B9" s="20">
        <v>14</v>
      </c>
      <c r="C9" s="21">
        <f>B9/$B$12*100</f>
        <v>0.20387359836901123</v>
      </c>
      <c r="F9" s="6"/>
    </row>
    <row r="10" spans="1:6" x14ac:dyDescent="0.25">
      <c r="A10" s="53" t="s">
        <v>40</v>
      </c>
      <c r="B10" s="48">
        <v>22</v>
      </c>
      <c r="C10" s="49">
        <f>B10/$B$12*100</f>
        <v>0.32037279743701763</v>
      </c>
      <c r="F10" s="6"/>
    </row>
    <row r="11" spans="1:6" ht="8.25" customHeight="1" x14ac:dyDescent="0.25">
      <c r="A11" s="14"/>
      <c r="B11" s="14"/>
      <c r="C11" s="14"/>
      <c r="F11" s="6"/>
    </row>
    <row r="12" spans="1:6" ht="15.75" x14ac:dyDescent="0.25">
      <c r="A12" s="50" t="s">
        <v>22</v>
      </c>
      <c r="B12" s="51">
        <f>SUM(B6:B10)</f>
        <v>6867</v>
      </c>
      <c r="C12" s="51">
        <f>SUM(C6:C10)</f>
        <v>100</v>
      </c>
      <c r="F12" s="6"/>
    </row>
    <row r="13" spans="1:6" x14ac:dyDescent="0.25">
      <c r="F13" s="6"/>
    </row>
    <row r="14" spans="1:6" ht="15" hidden="1" customHeight="1" x14ac:dyDescent="0.25">
      <c r="F14" s="6"/>
    </row>
    <row r="15" spans="1:6" ht="15" hidden="1" customHeight="1" x14ac:dyDescent="0.25">
      <c r="F15" s="6"/>
    </row>
    <row r="16" spans="1:6" ht="15" hidden="1" customHeight="1" x14ac:dyDescent="0.25">
      <c r="F16" s="6"/>
    </row>
    <row r="17" spans="6:6" ht="15" hidden="1" customHeight="1" x14ac:dyDescent="0.25">
      <c r="F17" s="6"/>
    </row>
    <row r="18" spans="6:6" ht="15" hidden="1" customHeight="1" x14ac:dyDescent="0.25">
      <c r="F18" s="6"/>
    </row>
    <row r="19" spans="6:6" ht="15" hidden="1" customHeight="1" x14ac:dyDescent="0.25">
      <c r="F19" s="6"/>
    </row>
    <row r="20" spans="6:6" x14ac:dyDescent="0.25">
      <c r="F20" s="6"/>
    </row>
    <row r="21" spans="6:6" ht="15" hidden="1" customHeight="1" x14ac:dyDescent="0.25">
      <c r="F21" s="6"/>
    </row>
    <row r="22" spans="6:6" ht="15" hidden="1" customHeight="1" x14ac:dyDescent="0.25"/>
    <row r="23" spans="6:6" ht="15" hidden="1" customHeight="1" x14ac:dyDescent="0.25"/>
    <row r="24" spans="6:6" ht="15" hidden="1" customHeight="1" x14ac:dyDescent="0.25"/>
    <row r="25" spans="6:6" ht="15" hidden="1" customHeight="1" x14ac:dyDescent="0.25"/>
    <row r="38" spans="1:1" x14ac:dyDescent="0.25">
      <c r="A38" s="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50"/>
  <sheetViews>
    <sheetView workbookViewId="0">
      <selection activeCell="D64" sqref="D64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customWidth="1"/>
    <col min="6" max="6" width="9.7109375" customWidth="1"/>
    <col min="7" max="8" width="13.7109375" customWidth="1"/>
  </cols>
  <sheetData>
    <row r="2" spans="1:6" ht="17.25" x14ac:dyDescent="0.3">
      <c r="A2" s="17" t="s">
        <v>134</v>
      </c>
      <c r="B2" s="18"/>
      <c r="C2" s="18"/>
      <c r="D2" s="18"/>
      <c r="E2" s="18"/>
    </row>
    <row r="3" spans="1:6" ht="15" customHeight="1" x14ac:dyDescent="0.25"/>
    <row r="4" spans="1:6" ht="32.25" customHeight="1" x14ac:dyDescent="0.25">
      <c r="A4" s="41" t="s">
        <v>24</v>
      </c>
      <c r="B4" s="42" t="s">
        <v>25</v>
      </c>
      <c r="C4" s="41" t="s">
        <v>26</v>
      </c>
      <c r="D4" s="41" t="s">
        <v>2</v>
      </c>
      <c r="E4" s="41" t="s">
        <v>27</v>
      </c>
      <c r="F4" s="41" t="s">
        <v>2</v>
      </c>
    </row>
    <row r="5" spans="1:6" ht="10.5" customHeight="1" x14ac:dyDescent="0.25">
      <c r="A5" s="11"/>
      <c r="B5" s="12"/>
      <c r="C5" s="11"/>
      <c r="D5" s="11"/>
      <c r="E5" s="11"/>
      <c r="F5" s="11"/>
    </row>
    <row r="6" spans="1:6" x14ac:dyDescent="0.25">
      <c r="A6" s="37" t="s">
        <v>135</v>
      </c>
      <c r="B6" s="38" t="s">
        <v>28</v>
      </c>
      <c r="C6" s="39">
        <v>1942</v>
      </c>
      <c r="D6" s="40">
        <v>90.4</v>
      </c>
      <c r="E6" s="39">
        <v>3107</v>
      </c>
      <c r="F6" s="40">
        <f>E6*100/$E$14</f>
        <v>45.245376438036992</v>
      </c>
    </row>
    <row r="7" spans="1:6" ht="9.75" customHeight="1" x14ac:dyDescent="0.25">
      <c r="A7" s="7"/>
      <c r="B7" s="25"/>
      <c r="C7" s="8"/>
      <c r="D7" s="9"/>
      <c r="E7" s="8"/>
      <c r="F7" s="9"/>
    </row>
    <row r="8" spans="1:6" x14ac:dyDescent="0.25">
      <c r="A8" s="37" t="s">
        <v>29</v>
      </c>
      <c r="B8" s="38" t="s">
        <v>30</v>
      </c>
      <c r="C8" s="39">
        <v>180</v>
      </c>
      <c r="D8" s="40">
        <f>C8*100/$C$14</f>
        <v>8.3837913367489527</v>
      </c>
      <c r="E8" s="39">
        <v>2017</v>
      </c>
      <c r="F8" s="40">
        <f>E8*100/$E$14</f>
        <v>29.372360565021115</v>
      </c>
    </row>
    <row r="9" spans="1:6" ht="10.5" customHeight="1" x14ac:dyDescent="0.25">
      <c r="A9" s="7"/>
      <c r="B9" s="25"/>
      <c r="C9" s="8"/>
      <c r="D9" s="9"/>
      <c r="E9" s="8"/>
      <c r="F9" s="9"/>
    </row>
    <row r="10" spans="1:6" x14ac:dyDescent="0.25">
      <c r="A10" s="37" t="s">
        <v>31</v>
      </c>
      <c r="B10" s="38" t="s">
        <v>32</v>
      </c>
      <c r="C10" s="39">
        <v>19</v>
      </c>
      <c r="D10" s="40">
        <f>C10*100/$C$14</f>
        <v>0.88495575221238942</v>
      </c>
      <c r="E10" s="39">
        <v>899</v>
      </c>
      <c r="F10" s="40">
        <f>E10*100/$E$14</f>
        <v>13.091597495267219</v>
      </c>
    </row>
    <row r="11" spans="1:6" ht="9.75" customHeight="1" x14ac:dyDescent="0.25">
      <c r="A11" s="7"/>
      <c r="B11" s="25"/>
      <c r="C11" s="8"/>
      <c r="D11" s="9"/>
      <c r="E11" s="8"/>
      <c r="F11" s="9"/>
    </row>
    <row r="12" spans="1:6" x14ac:dyDescent="0.25">
      <c r="A12" s="37" t="s">
        <v>33</v>
      </c>
      <c r="B12" s="38" t="s">
        <v>124</v>
      </c>
      <c r="C12" s="39">
        <v>6</v>
      </c>
      <c r="D12" s="40">
        <f>C12*100/$C$14</f>
        <v>0.27945971122496505</v>
      </c>
      <c r="E12" s="39">
        <v>844</v>
      </c>
      <c r="F12" s="40">
        <f>E12*100/$E$14</f>
        <v>12.290665501674676</v>
      </c>
    </row>
    <row r="13" spans="1:6" ht="8.25" customHeight="1" x14ac:dyDescent="0.25">
      <c r="A13" s="7"/>
      <c r="B13" s="10"/>
      <c r="C13" s="8"/>
      <c r="D13" s="9"/>
      <c r="E13" s="8"/>
      <c r="F13" s="9"/>
    </row>
    <row r="14" spans="1:6" ht="15.75" customHeight="1" x14ac:dyDescent="0.25">
      <c r="A14" s="41" t="s">
        <v>41</v>
      </c>
      <c r="B14" s="43"/>
      <c r="C14" s="42">
        <f>SUM(C6:C12)</f>
        <v>2147</v>
      </c>
      <c r="D14" s="42">
        <f>SUM(D6:D12)</f>
        <v>99.948206800186313</v>
      </c>
      <c r="E14" s="42">
        <f>SUM(E6:E12)</f>
        <v>6867</v>
      </c>
      <c r="F14" s="42">
        <f>SUM(F6:F12)</f>
        <v>100.00000000000001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9"/>
  <sheetViews>
    <sheetView workbookViewId="0">
      <selection activeCell="B54" sqref="B54"/>
    </sheetView>
  </sheetViews>
  <sheetFormatPr baseColWidth="10" defaultRowHeight="15" x14ac:dyDescent="0.25"/>
  <cols>
    <col min="1" max="1" width="20.5703125" bestFit="1" customWidth="1"/>
    <col min="4" max="4" width="15.28515625" customWidth="1"/>
    <col min="5" max="5" width="13.28515625" customWidth="1"/>
    <col min="6" max="6" width="13.140625" customWidth="1"/>
    <col min="7" max="7" width="11" customWidth="1"/>
  </cols>
  <sheetData>
    <row r="2" spans="1:8" ht="17.25" x14ac:dyDescent="0.3">
      <c r="A2" s="17" t="s">
        <v>130</v>
      </c>
      <c r="B2" s="18"/>
      <c r="C2" s="18"/>
      <c r="D2" s="18"/>
      <c r="E2" s="18"/>
      <c r="F2" s="18"/>
      <c r="G2" s="18"/>
      <c r="H2" s="18"/>
    </row>
    <row r="3" spans="1:8" ht="17.25" x14ac:dyDescent="0.3">
      <c r="A3" s="18"/>
      <c r="B3" s="18"/>
      <c r="C3" s="18"/>
      <c r="D3" s="18"/>
      <c r="E3" s="18"/>
      <c r="F3" s="18"/>
      <c r="G3" s="18"/>
      <c r="H3" s="18"/>
    </row>
    <row r="4" spans="1:8" ht="34.5" customHeight="1" x14ac:dyDescent="0.25">
      <c r="A4" s="31" t="s">
        <v>103</v>
      </c>
      <c r="B4" s="31" t="s">
        <v>37</v>
      </c>
      <c r="C4" s="31" t="s">
        <v>38</v>
      </c>
      <c r="D4" s="31" t="s">
        <v>39</v>
      </c>
      <c r="E4" s="31" t="s">
        <v>129</v>
      </c>
      <c r="F4" s="31" t="s">
        <v>40</v>
      </c>
      <c r="G4" s="31" t="s">
        <v>22</v>
      </c>
    </row>
    <row r="5" spans="1:8" ht="9" customHeight="1" x14ac:dyDescent="0.25">
      <c r="A5" s="23"/>
      <c r="B5" s="23"/>
      <c r="C5" s="23"/>
      <c r="D5" s="23"/>
      <c r="E5" s="23"/>
      <c r="F5" s="23"/>
      <c r="G5" s="23"/>
    </row>
    <row r="6" spans="1:8" x14ac:dyDescent="0.25">
      <c r="A6" s="46" t="s">
        <v>42</v>
      </c>
      <c r="B6" s="47">
        <v>5</v>
      </c>
      <c r="C6" s="47">
        <v>0</v>
      </c>
      <c r="D6" s="47">
        <v>270</v>
      </c>
      <c r="E6" s="47">
        <v>0</v>
      </c>
      <c r="F6" s="47">
        <v>0</v>
      </c>
      <c r="G6" s="55">
        <f t="shared" ref="G6:G37" si="0">SUM(B6:F6)</f>
        <v>275</v>
      </c>
      <c r="H6" s="15" t="s">
        <v>43</v>
      </c>
    </row>
    <row r="7" spans="1:8" x14ac:dyDescent="0.25">
      <c r="A7" s="19" t="s">
        <v>44</v>
      </c>
      <c r="B7" s="16">
        <v>82</v>
      </c>
      <c r="C7" s="16">
        <v>1</v>
      </c>
      <c r="D7" s="16">
        <v>113</v>
      </c>
      <c r="E7" s="16">
        <v>1</v>
      </c>
      <c r="F7" s="16">
        <v>3</v>
      </c>
      <c r="G7" s="56">
        <f t="shared" si="0"/>
        <v>200</v>
      </c>
      <c r="H7" s="15" t="s">
        <v>45</v>
      </c>
    </row>
    <row r="8" spans="1:8" x14ac:dyDescent="0.25">
      <c r="A8" s="46" t="s">
        <v>46</v>
      </c>
      <c r="B8" s="47">
        <v>56</v>
      </c>
      <c r="C8" s="47">
        <v>0</v>
      </c>
      <c r="D8" s="47">
        <v>88</v>
      </c>
      <c r="E8" s="47">
        <v>1</v>
      </c>
      <c r="F8" s="47">
        <v>5</v>
      </c>
      <c r="G8" s="55">
        <f t="shared" si="0"/>
        <v>150</v>
      </c>
      <c r="H8" s="15" t="s">
        <v>47</v>
      </c>
    </row>
    <row r="9" spans="1:8" x14ac:dyDescent="0.25">
      <c r="A9" s="19" t="s">
        <v>48</v>
      </c>
      <c r="B9" s="16">
        <v>10</v>
      </c>
      <c r="C9" s="16">
        <v>2</v>
      </c>
      <c r="D9" s="16">
        <v>61</v>
      </c>
      <c r="E9" s="16">
        <v>0</v>
      </c>
      <c r="F9" s="16">
        <v>0</v>
      </c>
      <c r="G9" s="56">
        <f t="shared" si="0"/>
        <v>73</v>
      </c>
      <c r="H9" s="15" t="s">
        <v>127</v>
      </c>
    </row>
    <row r="10" spans="1:8" x14ac:dyDescent="0.25">
      <c r="A10" s="46" t="s">
        <v>49</v>
      </c>
      <c r="B10" s="47">
        <v>58</v>
      </c>
      <c r="C10" s="47">
        <v>0</v>
      </c>
      <c r="D10" s="47">
        <v>31</v>
      </c>
      <c r="E10" s="47">
        <v>0</v>
      </c>
      <c r="F10" s="47">
        <v>0</v>
      </c>
      <c r="G10" s="55">
        <f t="shared" si="0"/>
        <v>89</v>
      </c>
      <c r="H10" s="15" t="s">
        <v>50</v>
      </c>
    </row>
    <row r="11" spans="1:8" x14ac:dyDescent="0.25">
      <c r="A11" s="19" t="s">
        <v>51</v>
      </c>
      <c r="B11" s="16">
        <v>22</v>
      </c>
      <c r="C11" s="16">
        <v>0</v>
      </c>
      <c r="D11" s="16">
        <v>61</v>
      </c>
      <c r="E11" s="16">
        <v>0</v>
      </c>
      <c r="F11" s="16">
        <v>0</v>
      </c>
      <c r="G11" s="56">
        <f t="shared" si="0"/>
        <v>83</v>
      </c>
      <c r="H11" s="15" t="s">
        <v>52</v>
      </c>
    </row>
    <row r="12" spans="1:8" x14ac:dyDescent="0.25">
      <c r="A12" s="46" t="s">
        <v>125</v>
      </c>
      <c r="B12" s="47">
        <v>176</v>
      </c>
      <c r="C12" s="47">
        <v>2</v>
      </c>
      <c r="D12" s="47">
        <v>1261</v>
      </c>
      <c r="E12" s="47">
        <v>0</v>
      </c>
      <c r="F12" s="47">
        <v>0</v>
      </c>
      <c r="G12" s="55">
        <f>SUM(B12:F12)</f>
        <v>1439</v>
      </c>
      <c r="H12" s="15" t="s">
        <v>126</v>
      </c>
    </row>
    <row r="13" spans="1:8" x14ac:dyDescent="0.25">
      <c r="A13" s="19" t="s">
        <v>53</v>
      </c>
      <c r="B13" s="16">
        <v>23</v>
      </c>
      <c r="C13" s="16">
        <v>0</v>
      </c>
      <c r="D13" s="16">
        <v>163</v>
      </c>
      <c r="E13" s="16">
        <v>0</v>
      </c>
      <c r="F13" s="16">
        <v>2</v>
      </c>
      <c r="G13" s="56">
        <f t="shared" si="0"/>
        <v>188</v>
      </c>
      <c r="H13" s="15" t="s">
        <v>54</v>
      </c>
    </row>
    <row r="14" spans="1:8" x14ac:dyDescent="0.25">
      <c r="A14" s="46" t="s">
        <v>55</v>
      </c>
      <c r="B14" s="47">
        <v>6</v>
      </c>
      <c r="C14" s="47">
        <v>0</v>
      </c>
      <c r="D14" s="47">
        <v>43</v>
      </c>
      <c r="E14" s="47">
        <v>0</v>
      </c>
      <c r="F14" s="47">
        <v>0</v>
      </c>
      <c r="G14" s="55">
        <f t="shared" si="0"/>
        <v>49</v>
      </c>
      <c r="H14" s="15" t="s">
        <v>56</v>
      </c>
    </row>
    <row r="15" spans="1:8" x14ac:dyDescent="0.25">
      <c r="A15" s="19" t="s">
        <v>57</v>
      </c>
      <c r="B15" s="16">
        <v>11</v>
      </c>
      <c r="C15" s="16">
        <v>0</v>
      </c>
      <c r="D15" s="16">
        <v>37</v>
      </c>
      <c r="E15" s="16">
        <v>0</v>
      </c>
      <c r="F15" s="16">
        <v>0</v>
      </c>
      <c r="G15" s="56">
        <f t="shared" si="0"/>
        <v>48</v>
      </c>
      <c r="H15" s="15" t="s">
        <v>58</v>
      </c>
    </row>
    <row r="16" spans="1:8" x14ac:dyDescent="0.25">
      <c r="A16" s="46" t="s">
        <v>67</v>
      </c>
      <c r="B16" s="47">
        <v>16</v>
      </c>
      <c r="C16" s="47">
        <v>0</v>
      </c>
      <c r="D16" s="47">
        <v>128</v>
      </c>
      <c r="E16" s="47">
        <v>0</v>
      </c>
      <c r="F16" s="47">
        <v>0</v>
      </c>
      <c r="G16" s="55">
        <f>SUM(B16:F16)</f>
        <v>144</v>
      </c>
      <c r="H16" s="15" t="s">
        <v>68</v>
      </c>
    </row>
    <row r="17" spans="1:8" x14ac:dyDescent="0.25">
      <c r="A17" s="19" t="s">
        <v>59</v>
      </c>
      <c r="B17" s="16">
        <v>133</v>
      </c>
      <c r="C17" s="16">
        <v>0</v>
      </c>
      <c r="D17" s="16">
        <v>250</v>
      </c>
      <c r="E17" s="16">
        <v>0</v>
      </c>
      <c r="F17" s="16">
        <v>0</v>
      </c>
      <c r="G17" s="56">
        <f t="shared" si="0"/>
        <v>383</v>
      </c>
      <c r="H17" s="15" t="s">
        <v>60</v>
      </c>
    </row>
    <row r="18" spans="1:8" x14ac:dyDescent="0.25">
      <c r="A18" s="46" t="s">
        <v>61</v>
      </c>
      <c r="B18" s="47">
        <v>14</v>
      </c>
      <c r="C18" s="47">
        <v>1</v>
      </c>
      <c r="D18" s="47">
        <v>32</v>
      </c>
      <c r="E18" s="47">
        <v>0</v>
      </c>
      <c r="F18" s="47">
        <v>0</v>
      </c>
      <c r="G18" s="55">
        <f t="shared" si="0"/>
        <v>47</v>
      </c>
      <c r="H18" s="15" t="s">
        <v>62</v>
      </c>
    </row>
    <row r="19" spans="1:8" x14ac:dyDescent="0.25">
      <c r="A19" s="19" t="s">
        <v>63</v>
      </c>
      <c r="B19" s="16">
        <v>7</v>
      </c>
      <c r="C19" s="16">
        <v>0</v>
      </c>
      <c r="D19" s="16">
        <v>17</v>
      </c>
      <c r="E19" s="16">
        <v>0</v>
      </c>
      <c r="F19" s="16">
        <v>0</v>
      </c>
      <c r="G19" s="56">
        <f t="shared" si="0"/>
        <v>24</v>
      </c>
      <c r="H19" s="15" t="s">
        <v>64</v>
      </c>
    </row>
    <row r="20" spans="1:8" x14ac:dyDescent="0.25">
      <c r="A20" s="46" t="s">
        <v>65</v>
      </c>
      <c r="B20" s="47">
        <v>165</v>
      </c>
      <c r="C20" s="47">
        <v>0</v>
      </c>
      <c r="D20" s="47">
        <v>459</v>
      </c>
      <c r="E20" s="47">
        <v>0</v>
      </c>
      <c r="F20" s="47">
        <v>0</v>
      </c>
      <c r="G20" s="55">
        <f t="shared" si="0"/>
        <v>624</v>
      </c>
      <c r="H20" s="15" t="s">
        <v>66</v>
      </c>
    </row>
    <row r="21" spans="1:8" x14ac:dyDescent="0.25">
      <c r="A21" s="19" t="s">
        <v>69</v>
      </c>
      <c r="B21" s="16">
        <v>31</v>
      </c>
      <c r="C21" s="16">
        <v>0</v>
      </c>
      <c r="D21" s="16">
        <v>378</v>
      </c>
      <c r="E21" s="16">
        <v>0</v>
      </c>
      <c r="F21" s="16">
        <v>0</v>
      </c>
      <c r="G21" s="56">
        <f t="shared" si="0"/>
        <v>409</v>
      </c>
      <c r="H21" s="15" t="s">
        <v>70</v>
      </c>
    </row>
    <row r="22" spans="1:8" x14ac:dyDescent="0.25">
      <c r="A22" s="46" t="s">
        <v>71</v>
      </c>
      <c r="B22" s="47">
        <v>4</v>
      </c>
      <c r="C22" s="47">
        <v>0</v>
      </c>
      <c r="D22" s="47">
        <v>14</v>
      </c>
      <c r="E22" s="47">
        <v>0</v>
      </c>
      <c r="F22" s="47">
        <v>0</v>
      </c>
      <c r="G22" s="55">
        <f t="shared" si="0"/>
        <v>18</v>
      </c>
      <c r="H22" s="15" t="s">
        <v>72</v>
      </c>
    </row>
    <row r="23" spans="1:8" x14ac:dyDescent="0.25">
      <c r="A23" s="19" t="s">
        <v>73</v>
      </c>
      <c r="B23" s="16">
        <v>5</v>
      </c>
      <c r="C23" s="16">
        <v>0</v>
      </c>
      <c r="D23" s="16">
        <v>8</v>
      </c>
      <c r="E23" s="16">
        <v>0</v>
      </c>
      <c r="F23" s="16">
        <v>0</v>
      </c>
      <c r="G23" s="56">
        <f t="shared" si="0"/>
        <v>13</v>
      </c>
      <c r="H23" s="15" t="s">
        <v>74</v>
      </c>
    </row>
    <row r="24" spans="1:8" x14ac:dyDescent="0.25">
      <c r="A24" s="46" t="s">
        <v>75</v>
      </c>
      <c r="B24" s="47">
        <v>60</v>
      </c>
      <c r="C24" s="47">
        <v>0</v>
      </c>
      <c r="D24" s="47">
        <v>486</v>
      </c>
      <c r="E24" s="47">
        <v>0</v>
      </c>
      <c r="F24" s="47">
        <v>3</v>
      </c>
      <c r="G24" s="55">
        <f t="shared" si="0"/>
        <v>549</v>
      </c>
      <c r="H24" s="15" t="s">
        <v>76</v>
      </c>
    </row>
    <row r="25" spans="1:8" x14ac:dyDescent="0.25">
      <c r="A25" s="19" t="s">
        <v>77</v>
      </c>
      <c r="B25" s="16">
        <v>10</v>
      </c>
      <c r="C25" s="16">
        <v>0</v>
      </c>
      <c r="D25" s="16">
        <v>23</v>
      </c>
      <c r="E25" s="16">
        <v>0</v>
      </c>
      <c r="F25" s="16">
        <v>0</v>
      </c>
      <c r="G25" s="56">
        <f t="shared" si="0"/>
        <v>33</v>
      </c>
      <c r="H25" s="15" t="s">
        <v>78</v>
      </c>
    </row>
    <row r="26" spans="1:8" x14ac:dyDescent="0.25">
      <c r="A26" s="46" t="s">
        <v>79</v>
      </c>
      <c r="B26" s="47">
        <v>15</v>
      </c>
      <c r="C26" s="47">
        <v>10</v>
      </c>
      <c r="D26" s="47">
        <v>41</v>
      </c>
      <c r="E26" s="47">
        <v>0</v>
      </c>
      <c r="F26" s="47">
        <v>0</v>
      </c>
      <c r="G26" s="55">
        <f t="shared" si="0"/>
        <v>66</v>
      </c>
      <c r="H26" s="15" t="s">
        <v>80</v>
      </c>
    </row>
    <row r="27" spans="1:8" x14ac:dyDescent="0.25">
      <c r="A27" s="19" t="s">
        <v>81</v>
      </c>
      <c r="B27" s="16">
        <v>55</v>
      </c>
      <c r="C27" s="16">
        <v>0</v>
      </c>
      <c r="D27" s="16">
        <v>225</v>
      </c>
      <c r="E27" s="16">
        <v>0</v>
      </c>
      <c r="F27" s="16">
        <v>0</v>
      </c>
      <c r="G27" s="56">
        <f t="shared" si="0"/>
        <v>280</v>
      </c>
      <c r="H27" s="15" t="s">
        <v>82</v>
      </c>
    </row>
    <row r="28" spans="1:8" x14ac:dyDescent="0.25">
      <c r="A28" s="46" t="s">
        <v>83</v>
      </c>
      <c r="B28" s="47">
        <v>19</v>
      </c>
      <c r="C28" s="47">
        <v>5</v>
      </c>
      <c r="D28" s="47">
        <v>106</v>
      </c>
      <c r="E28" s="47">
        <v>0</v>
      </c>
      <c r="F28" s="47">
        <v>0</v>
      </c>
      <c r="G28" s="55">
        <f t="shared" si="0"/>
        <v>130</v>
      </c>
      <c r="H28" s="15" t="s">
        <v>84</v>
      </c>
    </row>
    <row r="29" spans="1:8" x14ac:dyDescent="0.25">
      <c r="A29" s="19" t="s">
        <v>85</v>
      </c>
      <c r="B29" s="16">
        <v>21</v>
      </c>
      <c r="C29" s="16">
        <v>0</v>
      </c>
      <c r="D29" s="16">
        <v>41</v>
      </c>
      <c r="E29" s="16">
        <v>0</v>
      </c>
      <c r="F29" s="16">
        <v>0</v>
      </c>
      <c r="G29" s="56">
        <f t="shared" si="0"/>
        <v>62</v>
      </c>
      <c r="H29" s="15" t="s">
        <v>86</v>
      </c>
    </row>
    <row r="30" spans="1:8" x14ac:dyDescent="0.25">
      <c r="A30" s="46" t="s">
        <v>87</v>
      </c>
      <c r="B30" s="47">
        <v>26</v>
      </c>
      <c r="C30" s="47">
        <v>1</v>
      </c>
      <c r="D30" s="47">
        <v>257</v>
      </c>
      <c r="E30" s="47">
        <v>12</v>
      </c>
      <c r="F30" s="47">
        <v>1</v>
      </c>
      <c r="G30" s="55">
        <f t="shared" si="0"/>
        <v>297</v>
      </c>
      <c r="H30" s="15" t="s">
        <v>88</v>
      </c>
    </row>
    <row r="31" spans="1:8" x14ac:dyDescent="0.25">
      <c r="A31" s="19" t="s">
        <v>89</v>
      </c>
      <c r="B31" s="16">
        <v>142</v>
      </c>
      <c r="C31" s="16">
        <v>5</v>
      </c>
      <c r="D31" s="16">
        <v>161</v>
      </c>
      <c r="E31" s="16">
        <v>0</v>
      </c>
      <c r="F31" s="16">
        <v>4</v>
      </c>
      <c r="G31" s="56">
        <f t="shared" si="0"/>
        <v>312</v>
      </c>
      <c r="H31" s="15" t="s">
        <v>90</v>
      </c>
    </row>
    <row r="32" spans="1:8" x14ac:dyDescent="0.25">
      <c r="A32" s="46" t="s">
        <v>91</v>
      </c>
      <c r="B32" s="47">
        <v>63</v>
      </c>
      <c r="C32" s="47">
        <v>0</v>
      </c>
      <c r="D32" s="47">
        <v>144</v>
      </c>
      <c r="E32" s="47">
        <v>0</v>
      </c>
      <c r="F32" s="47">
        <v>0</v>
      </c>
      <c r="G32" s="55">
        <f t="shared" si="0"/>
        <v>207</v>
      </c>
      <c r="H32" s="15" t="s">
        <v>92</v>
      </c>
    </row>
    <row r="33" spans="1:8" x14ac:dyDescent="0.25">
      <c r="A33" s="19" t="s">
        <v>93</v>
      </c>
      <c r="B33" s="16">
        <v>26</v>
      </c>
      <c r="C33" s="16">
        <v>0</v>
      </c>
      <c r="D33" s="16">
        <v>92</v>
      </c>
      <c r="E33" s="16">
        <v>0</v>
      </c>
      <c r="F33" s="16">
        <v>3</v>
      </c>
      <c r="G33" s="56">
        <f t="shared" si="0"/>
        <v>121</v>
      </c>
      <c r="H33" s="15" t="s">
        <v>128</v>
      </c>
    </row>
    <row r="34" spans="1:8" x14ac:dyDescent="0.25">
      <c r="A34" s="46" t="s">
        <v>94</v>
      </c>
      <c r="B34" s="47">
        <v>2</v>
      </c>
      <c r="C34" s="47">
        <v>0</v>
      </c>
      <c r="D34" s="47">
        <v>5</v>
      </c>
      <c r="E34" s="47">
        <v>0</v>
      </c>
      <c r="F34" s="47">
        <v>0</v>
      </c>
      <c r="G34" s="55">
        <f t="shared" si="0"/>
        <v>7</v>
      </c>
      <c r="H34" s="15" t="s">
        <v>95</v>
      </c>
    </row>
    <row r="35" spans="1:8" x14ac:dyDescent="0.25">
      <c r="A35" s="19" t="s">
        <v>96</v>
      </c>
      <c r="B35" s="16">
        <v>58</v>
      </c>
      <c r="C35" s="16">
        <v>1</v>
      </c>
      <c r="D35" s="16">
        <v>297</v>
      </c>
      <c r="E35" s="16">
        <v>0</v>
      </c>
      <c r="F35" s="16">
        <v>0</v>
      </c>
      <c r="G35" s="56">
        <f t="shared" si="0"/>
        <v>356</v>
      </c>
      <c r="H35" s="15" t="s">
        <v>97</v>
      </c>
    </row>
    <row r="36" spans="1:8" x14ac:dyDescent="0.25">
      <c r="A36" s="46" t="s">
        <v>98</v>
      </c>
      <c r="B36" s="47">
        <v>30</v>
      </c>
      <c r="C36" s="47">
        <v>0</v>
      </c>
      <c r="D36" s="47">
        <v>104</v>
      </c>
      <c r="E36" s="47">
        <v>0</v>
      </c>
      <c r="F36" s="47">
        <v>1</v>
      </c>
      <c r="G36" s="55">
        <f t="shared" si="0"/>
        <v>135</v>
      </c>
      <c r="H36" s="15" t="s">
        <v>99</v>
      </c>
    </row>
    <row r="37" spans="1:8" x14ac:dyDescent="0.25">
      <c r="A37" s="19" t="s">
        <v>100</v>
      </c>
      <c r="B37" s="16">
        <v>19</v>
      </c>
      <c r="C37" s="16">
        <v>0</v>
      </c>
      <c r="D37" s="16">
        <v>37</v>
      </c>
      <c r="E37" s="16">
        <v>0</v>
      </c>
      <c r="F37" s="16">
        <v>0</v>
      </c>
      <c r="G37" s="56">
        <f t="shared" si="0"/>
        <v>56</v>
      </c>
      <c r="H37" s="15" t="s">
        <v>101</v>
      </c>
    </row>
    <row r="38" spans="1:8" ht="9" customHeight="1" x14ac:dyDescent="0.25">
      <c r="A38" s="23"/>
      <c r="B38" s="24"/>
      <c r="C38" s="24"/>
      <c r="D38" s="24"/>
      <c r="E38" s="24"/>
      <c r="F38" s="24"/>
      <c r="G38" s="24"/>
    </row>
    <row r="39" spans="1:8" x14ac:dyDescent="0.25">
      <c r="A39" s="44" t="s">
        <v>34</v>
      </c>
      <c r="B39" s="45">
        <f t="shared" ref="B39:G39" si="1">SUM(B6:B37)</f>
        <v>1370</v>
      </c>
      <c r="C39" s="45">
        <f t="shared" si="1"/>
        <v>28</v>
      </c>
      <c r="D39" s="45">
        <f t="shared" si="1"/>
        <v>5433</v>
      </c>
      <c r="E39" s="45">
        <f t="shared" si="1"/>
        <v>14</v>
      </c>
      <c r="F39" s="45">
        <f t="shared" si="1"/>
        <v>22</v>
      </c>
      <c r="G39" s="45">
        <f t="shared" si="1"/>
        <v>6867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6.1</vt:lpstr>
      <vt:lpstr>6.2</vt:lpstr>
      <vt:lpstr>6.3</vt:lpstr>
      <vt:lpstr>6.4</vt:lpstr>
      <vt:lpstr>6.5</vt:lpstr>
      <vt:lpstr>6.6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2026-01-16T21:54:08Z</dcterms:modified>
</cp:coreProperties>
</file>